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mc:AlternateContent xmlns:mc="http://schemas.openxmlformats.org/markup-compatibility/2006">
    <mc:Choice Requires="x15">
      <x15ac:absPath xmlns:x15ac="http://schemas.microsoft.com/office/spreadsheetml/2010/11/ac" url="C:\Users\Admin\Desktop\"/>
    </mc:Choice>
  </mc:AlternateContent>
  <xr:revisionPtr revIDLastSave="0" documentId="13_ncr:1_{4D95851A-0731-4709-8C27-20198A55D681}" xr6:coauthVersionLast="46" xr6:coauthVersionMax="46"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G334" i="9"/>
  <c r="F334" i="9"/>
  <c r="B334" i="9" s="1"/>
  <c r="F333" i="9"/>
  <c r="H332" i="9"/>
  <c r="G332" i="9"/>
  <c r="F332" i="9"/>
  <c r="H331" i="9"/>
  <c r="G331" i="9"/>
  <c r="F331" i="9"/>
  <c r="E331" i="9"/>
  <c r="B331" i="9" s="1"/>
  <c r="H330" i="9"/>
  <c r="E330" i="9" s="1"/>
  <c r="G330" i="9"/>
  <c r="F330" i="9"/>
  <c r="B330" i="9"/>
  <c r="H329" i="9"/>
  <c r="G329" i="9"/>
  <c r="F329" i="9"/>
  <c r="E329" i="9"/>
  <c r="B329" i="9" s="1"/>
  <c r="H328" i="9"/>
  <c r="G328" i="9"/>
  <c r="F328" i="9"/>
  <c r="H327" i="9"/>
  <c r="G327" i="9"/>
  <c r="F327" i="9"/>
  <c r="E327" i="9"/>
  <c r="B327" i="9" s="1"/>
  <c r="H326" i="9"/>
  <c r="G326" i="9"/>
  <c r="F326" i="9"/>
  <c r="H325" i="9"/>
  <c r="G325" i="9"/>
  <c r="E325" i="9" s="1"/>
  <c r="B325" i="9" s="1"/>
  <c r="F325" i="9"/>
  <c r="H324" i="9"/>
  <c r="G324" i="9"/>
  <c r="F324" i="9"/>
  <c r="H323" i="9"/>
  <c r="G323" i="9"/>
  <c r="E323" i="9" s="1"/>
  <c r="B323" i="9" s="1"/>
  <c r="F323" i="9"/>
  <c r="H322" i="9"/>
  <c r="E322" i="9" s="1"/>
  <c r="G322" i="9"/>
  <c r="F322" i="9"/>
  <c r="B322" i="9"/>
  <c r="H321" i="9"/>
  <c r="G321" i="9"/>
  <c r="E321" i="9" s="1"/>
  <c r="B321" i="9" s="1"/>
  <c r="F321" i="9"/>
  <c r="H320" i="9"/>
  <c r="G320" i="9"/>
  <c r="F320" i="9"/>
  <c r="H319" i="9"/>
  <c r="G319" i="9"/>
  <c r="F319" i="9"/>
  <c r="E319" i="9"/>
  <c r="B319" i="9" s="1"/>
  <c r="H318" i="9"/>
  <c r="E318" i="9" s="1"/>
  <c r="G318" i="9"/>
  <c r="F318" i="9"/>
  <c r="B318" i="9"/>
  <c r="H317" i="9"/>
  <c r="G317" i="9"/>
  <c r="F317" i="9"/>
  <c r="E317" i="9"/>
  <c r="B317" i="9" s="1"/>
  <c r="H316" i="9"/>
  <c r="G316" i="9"/>
  <c r="F316" i="9"/>
  <c r="F315" i="9"/>
  <c r="F314" i="9"/>
  <c r="F313" i="9"/>
  <c r="H312" i="9"/>
  <c r="G312" i="9"/>
  <c r="F312" i="9"/>
  <c r="F298" i="9" s="1"/>
  <c r="H311" i="9"/>
  <c r="G311" i="9"/>
  <c r="E311" i="9" s="1"/>
  <c r="B311" i="9" s="1"/>
  <c r="F311" i="9"/>
  <c r="H310" i="9"/>
  <c r="G310" i="9"/>
  <c r="F310" i="9"/>
  <c r="F309" i="9"/>
  <c r="F308" i="9"/>
  <c r="H307" i="9"/>
  <c r="G307" i="9"/>
  <c r="E307" i="9" s="1"/>
  <c r="B307" i="9" s="1"/>
  <c r="F307" i="9"/>
  <c r="F306" i="9"/>
  <c r="H305" i="9"/>
  <c r="E305" i="9" s="1"/>
  <c r="G305" i="9"/>
  <c r="F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F292" i="9" s="1"/>
  <c r="B292" i="9" s="1"/>
  <c r="L292" i="9"/>
  <c r="E292" i="9"/>
  <c r="M291" i="9"/>
  <c r="L291" i="9"/>
  <c r="F291" i="9" s="1"/>
  <c r="E291" i="9"/>
  <c r="B291" i="9" s="1"/>
  <c r="M290" i="9"/>
  <c r="F290" i="9" s="1"/>
  <c r="B290" i="9" s="1"/>
  <c r="L290" i="9"/>
  <c r="E290" i="9"/>
  <c r="M289" i="9"/>
  <c r="L289" i="9"/>
  <c r="F289" i="9" s="1"/>
  <c r="E289" i="9"/>
  <c r="B289" i="9" s="1"/>
  <c r="M288" i="9"/>
  <c r="F288" i="9" s="1"/>
  <c r="B288" i="9" s="1"/>
  <c r="L288" i="9"/>
  <c r="E288" i="9"/>
  <c r="M287" i="9"/>
  <c r="L287" i="9"/>
  <c r="F287" i="9" s="1"/>
  <c r="E287" i="9"/>
  <c r="B287" i="9" s="1"/>
  <c r="M286" i="9"/>
  <c r="F286" i="9" s="1"/>
  <c r="B286" i="9" s="1"/>
  <c r="L286" i="9"/>
  <c r="E286" i="9"/>
  <c r="M285" i="9"/>
  <c r="L285" i="9"/>
  <c r="F285" i="9" s="1"/>
  <c r="E285" i="9"/>
  <c r="B285" i="9" s="1"/>
  <c r="M284" i="9"/>
  <c r="F284" i="9" s="1"/>
  <c r="B284" i="9" s="1"/>
  <c r="L284" i="9"/>
  <c r="E284" i="9"/>
  <c r="M283" i="9"/>
  <c r="L283" i="9"/>
  <c r="F283" i="9" s="1"/>
  <c r="E283" i="9"/>
  <c r="B283" i="9" s="1"/>
  <c r="M282" i="9"/>
  <c r="F282" i="9" s="1"/>
  <c r="B282" i="9" s="1"/>
  <c r="L282" i="9"/>
  <c r="E282" i="9"/>
  <c r="M281" i="9"/>
  <c r="L281" i="9"/>
  <c r="F281" i="9" s="1"/>
  <c r="E281" i="9"/>
  <c r="B281" i="9" s="1"/>
  <c r="M280" i="9"/>
  <c r="F280" i="9" s="1"/>
  <c r="B280" i="9" s="1"/>
  <c r="L280" i="9"/>
  <c r="E280" i="9"/>
  <c r="M279" i="9"/>
  <c r="L279" i="9"/>
  <c r="F279" i="9" s="1"/>
  <c r="E279" i="9"/>
  <c r="B279" i="9" s="1"/>
  <c r="M278" i="9"/>
  <c r="F278" i="9" s="1"/>
  <c r="B278" i="9" s="1"/>
  <c r="L278" i="9"/>
  <c r="E278" i="9"/>
  <c r="M277" i="9"/>
  <c r="L277" i="9"/>
  <c r="F277" i="9" s="1"/>
  <c r="E277" i="9"/>
  <c r="B277" i="9" s="1"/>
  <c r="M276" i="9"/>
  <c r="F276" i="9" s="1"/>
  <c r="B276" i="9" s="1"/>
  <c r="L276" i="9"/>
  <c r="E276" i="9"/>
  <c r="M275" i="9"/>
  <c r="L275" i="9"/>
  <c r="F275" i="9" s="1"/>
  <c r="E275" i="9"/>
  <c r="B275" i="9" s="1"/>
  <c r="M274" i="9"/>
  <c r="F274" i="9" s="1"/>
  <c r="B274" i="9" s="1"/>
  <c r="L274" i="9"/>
  <c r="E274" i="9"/>
  <c r="M273" i="9"/>
  <c r="L273" i="9"/>
  <c r="F273" i="9" s="1"/>
  <c r="E273" i="9"/>
  <c r="B273" i="9" s="1"/>
  <c r="M272" i="9"/>
  <c r="F272" i="9" s="1"/>
  <c r="B272" i="9" s="1"/>
  <c r="L272" i="9"/>
  <c r="E272" i="9"/>
  <c r="M271" i="9"/>
  <c r="L271" i="9"/>
  <c r="F271" i="9" s="1"/>
  <c r="E271" i="9"/>
  <c r="B271" i="9" s="1"/>
  <c r="M270" i="9"/>
  <c r="F270" i="9" s="1"/>
  <c r="B270" i="9" s="1"/>
  <c r="L270" i="9"/>
  <c r="E270" i="9"/>
  <c r="M269" i="9"/>
  <c r="L269" i="9"/>
  <c r="F269" i="9" s="1"/>
  <c r="E269" i="9"/>
  <c r="B269" i="9" s="1"/>
  <c r="M268" i="9"/>
  <c r="F268" i="9" s="1"/>
  <c r="B268" i="9" s="1"/>
  <c r="L268" i="9"/>
  <c r="E268" i="9"/>
  <c r="M267" i="9"/>
  <c r="L267" i="9"/>
  <c r="F267" i="9" s="1"/>
  <c r="E267" i="9"/>
  <c r="B267" i="9" s="1"/>
  <c r="M266" i="9"/>
  <c r="F266" i="9" s="1"/>
  <c r="B266" i="9" s="1"/>
  <c r="L266" i="9"/>
  <c r="E266" i="9"/>
  <c r="M265" i="9"/>
  <c r="L265" i="9"/>
  <c r="F265" i="9" s="1"/>
  <c r="E265" i="9"/>
  <c r="B265" i="9" s="1"/>
  <c r="M264" i="9"/>
  <c r="F264" i="9" s="1"/>
  <c r="B264" i="9" s="1"/>
  <c r="L264" i="9"/>
  <c r="E264" i="9"/>
  <c r="M263" i="9"/>
  <c r="L263" i="9"/>
  <c r="F263" i="9" s="1"/>
  <c r="E263" i="9"/>
  <c r="B263" i="9" s="1"/>
  <c r="M262" i="9"/>
  <c r="F262" i="9" s="1"/>
  <c r="B262" i="9" s="1"/>
  <c r="L262" i="9"/>
  <c r="E262" i="9"/>
  <c r="M261" i="9"/>
  <c r="L261" i="9"/>
  <c r="F261" i="9" s="1"/>
  <c r="E261" i="9"/>
  <c r="B261" i="9" s="1"/>
  <c r="M260" i="9"/>
  <c r="F260" i="9" s="1"/>
  <c r="B260" i="9" s="1"/>
  <c r="L260" i="9"/>
  <c r="E260" i="9"/>
  <c r="M259" i="9"/>
  <c r="L259" i="9"/>
  <c r="F259" i="9" s="1"/>
  <c r="E259" i="9"/>
  <c r="B259" i="9" s="1"/>
  <c r="M258" i="9"/>
  <c r="F258" i="9" s="1"/>
  <c r="B258" i="9" s="1"/>
  <c r="L258" i="9"/>
  <c r="E258" i="9"/>
  <c r="M257" i="9"/>
  <c r="L257" i="9"/>
  <c r="F257" i="9" s="1"/>
  <c r="E257" i="9"/>
  <c r="B257" i="9" s="1"/>
  <c r="M256" i="9"/>
  <c r="F256" i="9" s="1"/>
  <c r="B256" i="9" s="1"/>
  <c r="L256" i="9"/>
  <c r="E256" i="9"/>
  <c r="M255" i="9"/>
  <c r="L255" i="9"/>
  <c r="F255" i="9" s="1"/>
  <c r="E255" i="9"/>
  <c r="B255" i="9" s="1"/>
  <c r="M254" i="9"/>
  <c r="F254" i="9" s="1"/>
  <c r="B254" i="9" s="1"/>
  <c r="L254" i="9"/>
  <c r="E254" i="9"/>
  <c r="M253" i="9"/>
  <c r="L253" i="9"/>
  <c r="F253" i="9" s="1"/>
  <c r="E253" i="9"/>
  <c r="B253" i="9" s="1"/>
  <c r="M252" i="9"/>
  <c r="F252" i="9" s="1"/>
  <c r="B252" i="9" s="1"/>
  <c r="L252" i="9"/>
  <c r="E252" i="9"/>
  <c r="M251" i="9"/>
  <c r="L251" i="9"/>
  <c r="F251" i="9" s="1"/>
  <c r="E251" i="9"/>
  <c r="B251" i="9" s="1"/>
  <c r="M250" i="9"/>
  <c r="F250" i="9" s="1"/>
  <c r="B250" i="9" s="1"/>
  <c r="L250" i="9"/>
  <c r="E250" i="9"/>
  <c r="M249" i="9"/>
  <c r="L249" i="9"/>
  <c r="F249" i="9" s="1"/>
  <c r="E249" i="9"/>
  <c r="B249" i="9" s="1"/>
  <c r="M248" i="9"/>
  <c r="F248" i="9" s="1"/>
  <c r="B248" i="9" s="1"/>
  <c r="L248" i="9"/>
  <c r="E248" i="9"/>
  <c r="M247" i="9"/>
  <c r="L247" i="9"/>
  <c r="F247" i="9" s="1"/>
  <c r="E247" i="9"/>
  <c r="B247" i="9" s="1"/>
  <c r="M246" i="9"/>
  <c r="F246" i="9" s="1"/>
  <c r="B246" i="9" s="1"/>
  <c r="L246" i="9"/>
  <c r="E246" i="9"/>
  <c r="M245" i="9"/>
  <c r="L245" i="9"/>
  <c r="F245" i="9" s="1"/>
  <c r="E245" i="9"/>
  <c r="B245" i="9" s="1"/>
  <c r="M244" i="9"/>
  <c r="F244" i="9" s="1"/>
  <c r="B244" i="9" s="1"/>
  <c r="L244" i="9"/>
  <c r="E244" i="9"/>
  <c r="M243" i="9"/>
  <c r="L243" i="9"/>
  <c r="E243" i="9"/>
  <c r="M242" i="9"/>
  <c r="F242" i="9" s="1"/>
  <c r="B242" i="9" s="1"/>
  <c r="L242" i="9"/>
  <c r="E242" i="9"/>
  <c r="M241" i="9"/>
  <c r="L241" i="9"/>
  <c r="F241" i="9" s="1"/>
  <c r="E241" i="9"/>
  <c r="B241" i="9" s="1"/>
  <c r="M240" i="9"/>
  <c r="F240" i="9" s="1"/>
  <c r="B240" i="9" s="1"/>
  <c r="L240" i="9"/>
  <c r="E240" i="9"/>
  <c r="M239" i="9"/>
  <c r="L239" i="9"/>
  <c r="E239" i="9"/>
  <c r="M238" i="9"/>
  <c r="F238" i="9" s="1"/>
  <c r="B238" i="9" s="1"/>
  <c r="L238" i="9"/>
  <c r="E238" i="9"/>
  <c r="M237" i="9"/>
  <c r="L237" i="9"/>
  <c r="E237" i="9"/>
  <c r="M236" i="9"/>
  <c r="F236" i="9" s="1"/>
  <c r="B236" i="9" s="1"/>
  <c r="L236" i="9"/>
  <c r="E236" i="9"/>
  <c r="M235" i="9"/>
  <c r="L235" i="9"/>
  <c r="F235" i="9" s="1"/>
  <c r="E235" i="9"/>
  <c r="B235" i="9" s="1"/>
  <c r="M234" i="9"/>
  <c r="F234" i="9" s="1"/>
  <c r="B234" i="9" s="1"/>
  <c r="L234" i="9"/>
  <c r="E234" i="9"/>
  <c r="M233" i="9"/>
  <c r="L233" i="9"/>
  <c r="F233" i="9" s="1"/>
  <c r="E233" i="9"/>
  <c r="B233" i="9" s="1"/>
  <c r="M232" i="9"/>
  <c r="F232" i="9" s="1"/>
  <c r="B232" i="9" s="1"/>
  <c r="L232" i="9"/>
  <c r="E232" i="9"/>
  <c r="M231" i="9"/>
  <c r="L231" i="9"/>
  <c r="F231" i="9" s="1"/>
  <c r="E231" i="9"/>
  <c r="B231" i="9" s="1"/>
  <c r="M230" i="9"/>
  <c r="F230" i="9" s="1"/>
  <c r="B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B171" i="9" s="1"/>
  <c r="F171" i="9"/>
  <c r="H170" i="9"/>
  <c r="G170" i="9"/>
  <c r="E170" i="9" s="1"/>
  <c r="B170" i="9" s="1"/>
  <c r="F170" i="9"/>
  <c r="H169" i="9"/>
  <c r="G169" i="9"/>
  <c r="E169" i="9" s="1"/>
  <c r="B169" i="9" s="1"/>
  <c r="F169" i="9"/>
  <c r="H168" i="9"/>
  <c r="E168" i="9" s="1"/>
  <c r="G168" i="9"/>
  <c r="F168" i="9"/>
  <c r="B168" i="9"/>
  <c r="H167" i="9"/>
  <c r="G167" i="9"/>
  <c r="F167" i="9"/>
  <c r="E167" i="9"/>
  <c r="B167" i="9" s="1"/>
  <c r="H166" i="9"/>
  <c r="G166" i="9"/>
  <c r="F166" i="9"/>
  <c r="H165" i="9"/>
  <c r="G165" i="9"/>
  <c r="F165" i="9"/>
  <c r="E165" i="9"/>
  <c r="B165" i="9" s="1"/>
  <c r="H164" i="9"/>
  <c r="G164" i="9"/>
  <c r="F164" i="9"/>
  <c r="E164" i="9"/>
  <c r="B164" i="9" s="1"/>
  <c r="H163" i="9"/>
  <c r="G163" i="9"/>
  <c r="E163" i="9" s="1"/>
  <c r="B163" i="9" s="1"/>
  <c r="F163" i="9"/>
  <c r="H162" i="9"/>
  <c r="G162" i="9"/>
  <c r="E162" i="9" s="1"/>
  <c r="B162" i="9" s="1"/>
  <c r="F162" i="9"/>
  <c r="H161" i="9"/>
  <c r="G161" i="9"/>
  <c r="E161" i="9" s="1"/>
  <c r="B161" i="9" s="1"/>
  <c r="F161" i="9"/>
  <c r="H160" i="9"/>
  <c r="E160" i="9" s="1"/>
  <c r="B160" i="9" s="1"/>
  <c r="G160" i="9"/>
  <c r="F160" i="9"/>
  <c r="H159" i="9"/>
  <c r="G159" i="9"/>
  <c r="F159" i="9"/>
  <c r="E159" i="9"/>
  <c r="B159" i="9" s="1"/>
  <c r="H158" i="9"/>
  <c r="G158" i="9"/>
  <c r="F158" i="9"/>
  <c r="H157" i="9"/>
  <c r="G157" i="9"/>
  <c r="F157" i="9"/>
  <c r="E157" i="9"/>
  <c r="B157" i="9" s="1"/>
  <c r="F156" i="9"/>
  <c r="H155" i="9"/>
  <c r="G155" i="9"/>
  <c r="F155" i="9"/>
  <c r="E155" i="9"/>
  <c r="H154" i="9"/>
  <c r="G154" i="9"/>
  <c r="F154" i="9"/>
  <c r="H153" i="9"/>
  <c r="G153" i="9"/>
  <c r="F153" i="9"/>
  <c r="E153" i="9"/>
  <c r="B153" i="9" s="1"/>
  <c r="H152" i="9"/>
  <c r="G152" i="9"/>
  <c r="F152" i="9"/>
  <c r="E152" i="9"/>
  <c r="B152" i="9" s="1"/>
  <c r="H151" i="9"/>
  <c r="G151" i="9"/>
  <c r="E151" i="9" s="1"/>
  <c r="B151" i="9" s="1"/>
  <c r="F151" i="9"/>
  <c r="H150" i="9"/>
  <c r="G150" i="9"/>
  <c r="F150" i="9"/>
  <c r="H149" i="9"/>
  <c r="G149" i="9"/>
  <c r="E149" i="9" s="1"/>
  <c r="F149" i="9"/>
  <c r="B149" i="9"/>
  <c r="H148" i="9"/>
  <c r="G148" i="9"/>
  <c r="F148" i="9"/>
  <c r="E148" i="9"/>
  <c r="B148" i="9" s="1"/>
  <c r="H147" i="9"/>
  <c r="G147" i="9"/>
  <c r="F147" i="9"/>
  <c r="E147" i="9"/>
  <c r="H146" i="9"/>
  <c r="G146" i="9"/>
  <c r="E146" i="9" s="1"/>
  <c r="F146" i="9"/>
  <c r="B146" i="9" s="1"/>
  <c r="H145" i="9"/>
  <c r="G145" i="9"/>
  <c r="F145" i="9"/>
  <c r="E145" i="9"/>
  <c r="B145" i="9" s="1"/>
  <c r="H144" i="9"/>
  <c r="G144" i="9"/>
  <c r="F144" i="9"/>
  <c r="E144" i="9"/>
  <c r="B144" i="9" s="1"/>
  <c r="H143" i="9"/>
  <c r="G143" i="9"/>
  <c r="E143" i="9" s="1"/>
  <c r="B143" i="9" s="1"/>
  <c r="F143" i="9"/>
  <c r="H142" i="9"/>
  <c r="G142" i="9"/>
  <c r="F142" i="9"/>
  <c r="H141" i="9"/>
  <c r="G141" i="9"/>
  <c r="F141" i="9"/>
  <c r="H140" i="9"/>
  <c r="G140" i="9"/>
  <c r="F140" i="9"/>
  <c r="E140" i="9"/>
  <c r="B140" i="9" s="1"/>
  <c r="H139" i="9"/>
  <c r="G139" i="9"/>
  <c r="F139" i="9"/>
  <c r="E139" i="9"/>
  <c r="H138" i="9"/>
  <c r="G138" i="9"/>
  <c r="E138" i="9" s="1"/>
  <c r="F138" i="9"/>
  <c r="B138" i="9" s="1"/>
  <c r="H137" i="9"/>
  <c r="G137" i="9"/>
  <c r="F137" i="9"/>
  <c r="E137" i="9"/>
  <c r="B137" i="9" s="1"/>
  <c r="H136" i="9"/>
  <c r="E136" i="9" s="1"/>
  <c r="B136" i="9" s="1"/>
  <c r="G136" i="9"/>
  <c r="F136" i="9"/>
  <c r="H135" i="9"/>
  <c r="G135" i="9"/>
  <c r="E135" i="9" s="1"/>
  <c r="B135" i="9" s="1"/>
  <c r="F135" i="9"/>
  <c r="H134" i="9"/>
  <c r="G134" i="9"/>
  <c r="F134" i="9"/>
  <c r="H133" i="9"/>
  <c r="G133" i="9"/>
  <c r="F133" i="9"/>
  <c r="H132" i="9"/>
  <c r="G132" i="9"/>
  <c r="F132" i="9"/>
  <c r="E132" i="9"/>
  <c r="B132" i="9" s="1"/>
  <c r="H131" i="9"/>
  <c r="G131" i="9"/>
  <c r="F131" i="9"/>
  <c r="E131" i="9"/>
  <c r="H130" i="9"/>
  <c r="G130" i="9"/>
  <c r="E130" i="9" s="1"/>
  <c r="B130" i="9" s="1"/>
  <c r="F130" i="9"/>
  <c r="H129" i="9"/>
  <c r="G129" i="9"/>
  <c r="E129" i="9" s="1"/>
  <c r="F129" i="9"/>
  <c r="B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F117" i="9"/>
  <c r="H116" i="9"/>
  <c r="G116" i="9"/>
  <c r="F116" i="9"/>
  <c r="E116" i="9"/>
  <c r="B116" i="9" s="1"/>
  <c r="H115" i="9"/>
  <c r="G115" i="9"/>
  <c r="F115" i="9"/>
  <c r="E115" i="9"/>
  <c r="H114" i="9"/>
  <c r="G114" i="9"/>
  <c r="E114" i="9" s="1"/>
  <c r="B114" i="9" s="1"/>
  <c r="F114" i="9"/>
  <c r="H113" i="9"/>
  <c r="G113" i="9"/>
  <c r="E113" i="9" s="1"/>
  <c r="F113" i="9"/>
  <c r="B113" i="9"/>
  <c r="H112" i="9"/>
  <c r="G112" i="9"/>
  <c r="F112" i="9"/>
  <c r="E112" i="9"/>
  <c r="B112" i="9" s="1"/>
  <c r="H111" i="9"/>
  <c r="G111" i="9"/>
  <c r="F111" i="9"/>
  <c r="E111" i="9"/>
  <c r="B111" i="9" s="1"/>
  <c r="H110" i="9"/>
  <c r="G110" i="9"/>
  <c r="E110" i="9" s="1"/>
  <c r="B110" i="9" s="1"/>
  <c r="F110" i="9"/>
  <c r="H109" i="9"/>
  <c r="G109" i="9"/>
  <c r="F109" i="9"/>
  <c r="H108" i="9"/>
  <c r="G108" i="9"/>
  <c r="F108" i="9"/>
  <c r="E108" i="9"/>
  <c r="B108" i="9" s="1"/>
  <c r="H107" i="9"/>
  <c r="G107" i="9"/>
  <c r="F107" i="9"/>
  <c r="E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F101" i="9"/>
  <c r="H100" i="9"/>
  <c r="G100" i="9"/>
  <c r="F100" i="9"/>
  <c r="E100" i="9"/>
  <c r="B100" i="9" s="1"/>
  <c r="H99" i="9"/>
  <c r="G99" i="9"/>
  <c r="F99" i="9"/>
  <c r="E99" i="9"/>
  <c r="H98" i="9"/>
  <c r="G98" i="9"/>
  <c r="E98" i="9" s="1"/>
  <c r="B98" i="9" s="1"/>
  <c r="F98" i="9"/>
  <c r="H97" i="9"/>
  <c r="G97" i="9"/>
  <c r="E97" i="9" s="1"/>
  <c r="F97" i="9"/>
  <c r="B97" i="9"/>
  <c r="H96" i="9"/>
  <c r="G96" i="9"/>
  <c r="F96" i="9"/>
  <c r="E96" i="9"/>
  <c r="B96" i="9" s="1"/>
  <c r="H95" i="9"/>
  <c r="G95" i="9"/>
  <c r="F95" i="9"/>
  <c r="E95" i="9"/>
  <c r="B95" i="9" s="1"/>
  <c r="H94" i="9"/>
  <c r="G94" i="9"/>
  <c r="E94" i="9" s="1"/>
  <c r="B94" i="9" s="1"/>
  <c r="F94" i="9"/>
  <c r="H93" i="9"/>
  <c r="G93" i="9"/>
  <c r="F93" i="9"/>
  <c r="H92" i="9"/>
  <c r="G92" i="9"/>
  <c r="F92" i="9"/>
  <c r="E92" i="9"/>
  <c r="B92" i="9" s="1"/>
  <c r="H91" i="9"/>
  <c r="G91" i="9"/>
  <c r="F91" i="9"/>
  <c r="E91" i="9"/>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F85" i="9"/>
  <c r="H84" i="9"/>
  <c r="G84" i="9"/>
  <c r="F84" i="9"/>
  <c r="E84" i="9"/>
  <c r="B84" i="9" s="1"/>
  <c r="H83" i="9"/>
  <c r="G83" i="9"/>
  <c r="F83" i="9"/>
  <c r="E83" i="9"/>
  <c r="H82" i="9"/>
  <c r="G82" i="9"/>
  <c r="E82" i="9" s="1"/>
  <c r="B82" i="9" s="1"/>
  <c r="F82" i="9"/>
  <c r="H81" i="9"/>
  <c r="G81" i="9"/>
  <c r="E81" i="9" s="1"/>
  <c r="F81" i="9"/>
  <c r="B81" i="9"/>
  <c r="H80" i="9"/>
  <c r="G80" i="9"/>
  <c r="F80" i="9"/>
  <c r="E80" i="9"/>
  <c r="B80" i="9" s="1"/>
  <c r="H79" i="9"/>
  <c r="G79" i="9"/>
  <c r="F79" i="9"/>
  <c r="E79" i="9"/>
  <c r="B79" i="9" s="1"/>
  <c r="H78" i="9"/>
  <c r="G78" i="9"/>
  <c r="E78" i="9" s="1"/>
  <c r="B78" i="9" s="1"/>
  <c r="F78" i="9"/>
  <c r="H77" i="9"/>
  <c r="G77" i="9"/>
  <c r="F77" i="9"/>
  <c r="H76" i="9"/>
  <c r="G76" i="9"/>
  <c r="F76" i="9"/>
  <c r="E76" i="9"/>
  <c r="B76" i="9" s="1"/>
  <c r="H75" i="9"/>
  <c r="G75" i="9"/>
  <c r="F75" i="9"/>
  <c r="E75" i="9"/>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F69" i="9"/>
  <c r="H68" i="9"/>
  <c r="G68" i="9"/>
  <c r="F68" i="9"/>
  <c r="E68" i="9"/>
  <c r="B68" i="9" s="1"/>
  <c r="H67" i="9"/>
  <c r="G67" i="9"/>
  <c r="F67" i="9"/>
  <c r="E67" i="9"/>
  <c r="H66" i="9"/>
  <c r="G66" i="9"/>
  <c r="E66" i="9" s="1"/>
  <c r="B66" i="9" s="1"/>
  <c r="F66" i="9"/>
  <c r="H65" i="9"/>
  <c r="G65" i="9"/>
  <c r="E65" i="9" s="1"/>
  <c r="F65" i="9"/>
  <c r="B65" i="9"/>
  <c r="H64" i="9"/>
  <c r="G64" i="9"/>
  <c r="F64" i="9"/>
  <c r="E64" i="9"/>
  <c r="B64" i="9" s="1"/>
  <c r="H63" i="9"/>
  <c r="G63" i="9"/>
  <c r="F63" i="9"/>
  <c r="E63" i="9"/>
  <c r="B63" i="9" s="1"/>
  <c r="H62" i="9"/>
  <c r="G62" i="9"/>
  <c r="E62" i="9" s="1"/>
  <c r="B62" i="9" s="1"/>
  <c r="F62" i="9"/>
  <c r="H61" i="9"/>
  <c r="G61" i="9"/>
  <c r="F61" i="9"/>
  <c r="H60" i="9"/>
  <c r="G60" i="9"/>
  <c r="F60" i="9"/>
  <c r="E60" i="9"/>
  <c r="B60" i="9" s="1"/>
  <c r="H59" i="9"/>
  <c r="G59" i="9"/>
  <c r="F59" i="9"/>
  <c r="E59" i="9"/>
  <c r="H58" i="9"/>
  <c r="G58" i="9"/>
  <c r="E58" i="9" s="1"/>
  <c r="B58" i="9" s="1"/>
  <c r="F58" i="9"/>
  <c r="H57" i="9"/>
  <c r="G57" i="9"/>
  <c r="E57" i="9" s="1"/>
  <c r="B57" i="9" s="1"/>
  <c r="F57" i="9"/>
  <c r="H56" i="9"/>
  <c r="E56" i="9" s="1"/>
  <c r="B56" i="9" s="1"/>
  <c r="G56" i="9"/>
  <c r="F56" i="9"/>
  <c r="H55" i="9"/>
  <c r="E55" i="9" s="1"/>
  <c r="B55" i="9" s="1"/>
  <c r="G55" i="9"/>
  <c r="F55" i="9"/>
  <c r="H54" i="9"/>
  <c r="G54" i="9"/>
  <c r="E54" i="9" s="1"/>
  <c r="B54" i="9" s="1"/>
  <c r="F54" i="9"/>
  <c r="H53" i="9"/>
  <c r="G53" i="9"/>
  <c r="F53" i="9"/>
  <c r="H52" i="9"/>
  <c r="E52" i="9" s="1"/>
  <c r="B52" i="9" s="1"/>
  <c r="G52" i="9"/>
  <c r="F52" i="9"/>
  <c r="H51" i="9"/>
  <c r="G51" i="9"/>
  <c r="F51" i="9"/>
  <c r="E51" i="9"/>
  <c r="H50" i="9"/>
  <c r="G50" i="9"/>
  <c r="E50" i="9" s="1"/>
  <c r="B50" i="9" s="1"/>
  <c r="F50" i="9"/>
  <c r="H49" i="9"/>
  <c r="G49" i="9"/>
  <c r="F49" i="9"/>
  <c r="H48" i="9"/>
  <c r="E48" i="9" s="1"/>
  <c r="B48" i="9" s="1"/>
  <c r="G48" i="9"/>
  <c r="F48" i="9"/>
  <c r="H47" i="9"/>
  <c r="G47" i="9"/>
  <c r="F47" i="9"/>
  <c r="E47" i="9"/>
  <c r="B47" i="9" s="1"/>
  <c r="H46" i="9"/>
  <c r="G46" i="9"/>
  <c r="E46" i="9" s="1"/>
  <c r="B46" i="9" s="1"/>
  <c r="F46" i="9"/>
  <c r="H45" i="9"/>
  <c r="G45" i="9"/>
  <c r="F45" i="9"/>
  <c r="H44" i="9"/>
  <c r="G44" i="9"/>
  <c r="F44" i="9"/>
  <c r="E44" i="9"/>
  <c r="B44" i="9" s="1"/>
  <c r="H43" i="9"/>
  <c r="G43" i="9"/>
  <c r="F43" i="9"/>
  <c r="E43" i="9"/>
  <c r="H42" i="9"/>
  <c r="G42" i="9"/>
  <c r="E42" i="9" s="1"/>
  <c r="B42" i="9" s="1"/>
  <c r="F42" i="9"/>
  <c r="H41" i="9"/>
  <c r="G41" i="9"/>
  <c r="F41" i="9"/>
  <c r="H40" i="9"/>
  <c r="G40" i="9"/>
  <c r="F40" i="9"/>
  <c r="E40" i="9"/>
  <c r="B40" i="9" s="1"/>
  <c r="H39" i="9"/>
  <c r="G39" i="9"/>
  <c r="F39" i="9"/>
  <c r="E39" i="9"/>
  <c r="B39" i="9" s="1"/>
  <c r="H38" i="9"/>
  <c r="G38" i="9"/>
  <c r="E38" i="9" s="1"/>
  <c r="B38" i="9" s="1"/>
  <c r="F38" i="9"/>
  <c r="H37" i="9"/>
  <c r="G37" i="9"/>
  <c r="F37" i="9"/>
  <c r="H36" i="9"/>
  <c r="E36" i="9" s="1"/>
  <c r="B36" i="9" s="1"/>
  <c r="G36" i="9"/>
  <c r="F36" i="9"/>
  <c r="H35" i="9"/>
  <c r="G35" i="9"/>
  <c r="F35" i="9"/>
  <c r="E35" i="9"/>
  <c r="H34" i="9"/>
  <c r="G34" i="9"/>
  <c r="F34" i="9"/>
  <c r="H33" i="9"/>
  <c r="G33" i="9"/>
  <c r="E33" i="9" s="1"/>
  <c r="F33" i="9"/>
  <c r="B33" i="9"/>
  <c r="H32" i="9"/>
  <c r="G32" i="9"/>
  <c r="F32" i="9"/>
  <c r="E32" i="9"/>
  <c r="B32" i="9" s="1"/>
  <c r="H31" i="9"/>
  <c r="G31" i="9"/>
  <c r="E31" i="9" s="1"/>
  <c r="B31" i="9" s="1"/>
  <c r="F31" i="9"/>
  <c r="H30" i="9"/>
  <c r="G30" i="9"/>
  <c r="E30" i="9" s="1"/>
  <c r="B30" i="9" s="1"/>
  <c r="F30" i="9"/>
  <c r="H29" i="9"/>
  <c r="G29" i="9"/>
  <c r="F29" i="9"/>
  <c r="H28" i="9"/>
  <c r="G28" i="9"/>
  <c r="F28" i="9"/>
  <c r="E28" i="9"/>
  <c r="B28" i="9" s="1"/>
  <c r="H27" i="9"/>
  <c r="G27" i="9"/>
  <c r="F27" i="9"/>
  <c r="E27" i="9"/>
  <c r="H26" i="9"/>
  <c r="G26" i="9"/>
  <c r="F26" i="9"/>
  <c r="H25" i="9"/>
  <c r="G25" i="9"/>
  <c r="E25" i="9" s="1"/>
  <c r="B25" i="9" s="1"/>
  <c r="F25" i="9"/>
  <c r="F24" i="9"/>
  <c r="F4" i="9"/>
  <c r="O3" i="9"/>
  <c r="G296" i="9" s="1"/>
  <c r="E296" i="9" s="1"/>
  <c r="B296" i="9" s="1"/>
  <c r="I3" i="9"/>
  <c r="M228" i="9" s="1"/>
  <c r="H3" i="9"/>
  <c r="G3" i="9"/>
  <c r="D104" i="8"/>
  <c r="C1680" i="1" s="1"/>
  <c r="H1680" i="1" s="1"/>
  <c r="D97" i="8"/>
  <c r="D92" i="8"/>
  <c r="D87" i="8"/>
  <c r="D82" i="8"/>
  <c r="D77" i="8"/>
  <c r="D72" i="8"/>
  <c r="D67" i="8"/>
  <c r="D62" i="8"/>
  <c r="D57" i="8"/>
  <c r="D52" i="8"/>
  <c r="D51" i="8" s="1"/>
  <c r="D46" i="8"/>
  <c r="D45" i="8" s="1"/>
  <c r="D37" i="8"/>
  <c r="D27" i="8"/>
  <c r="D25" i="8" s="1"/>
  <c r="C1601" i="1" s="1"/>
  <c r="D18" i="8"/>
  <c r="D8" i="8"/>
  <c r="E44" i="7"/>
  <c r="D44" i="7"/>
  <c r="C1576" i="1" s="1"/>
  <c r="H1576" i="1" s="1"/>
  <c r="E39" i="7"/>
  <c r="D39" i="7"/>
  <c r="E38" i="7"/>
  <c r="D38" i="7"/>
  <c r="C1570" i="1" s="1"/>
  <c r="H1570" i="1" s="1"/>
  <c r="E30" i="7"/>
  <c r="D30" i="7"/>
  <c r="E23" i="7"/>
  <c r="E22" i="7" s="1"/>
  <c r="D23" i="7"/>
  <c r="D22" i="7" s="1"/>
  <c r="H34" i="3" s="1"/>
  <c r="E14" i="7"/>
  <c r="D14" i="7"/>
  <c r="E7" i="7"/>
  <c r="D7" i="7"/>
  <c r="E6" i="7"/>
  <c r="E5" i="7" s="1"/>
  <c r="D6" i="7"/>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E118" i="6"/>
  <c r="D1513" i="1" s="1"/>
  <c r="G1513" i="1" s="1"/>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H1258" i="1" s="1"/>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79" i="5"/>
  <c r="F178" i="5"/>
  <c r="E177"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D150" i="5"/>
  <c r="F150" i="5" s="1"/>
  <c r="F149" i="5"/>
  <c r="F148" i="5"/>
  <c r="F147" i="5"/>
  <c r="D147" i="5"/>
  <c r="F146" i="5"/>
  <c r="F145" i="5"/>
  <c r="F144" i="5"/>
  <c r="E143" i="5"/>
  <c r="D143" i="5"/>
  <c r="F143" i="5" s="1"/>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F120" i="5"/>
  <c r="E120" i="5"/>
  <c r="E119" i="5" s="1"/>
  <c r="D1124" i="1" s="1"/>
  <c r="H1124" i="1" s="1"/>
  <c r="D120" i="5"/>
  <c r="F119" i="5"/>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D70" i="5" s="1"/>
  <c r="E70" i="5"/>
  <c r="F68" i="5"/>
  <c r="F67" i="5"/>
  <c r="F66" i="5"/>
  <c r="F65" i="5"/>
  <c r="F64" i="5"/>
  <c r="E63" i="5"/>
  <c r="D63" i="5"/>
  <c r="F62" i="5"/>
  <c r="F61" i="5"/>
  <c r="F60" i="5"/>
  <c r="F59" i="5"/>
  <c r="F58" i="5"/>
  <c r="F57" i="5"/>
  <c r="E56" i="5"/>
  <c r="D1061" i="1" s="1"/>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D598" i="4"/>
  <c r="D597" i="4" s="1"/>
  <c r="F596" i="4"/>
  <c r="F595" i="4"/>
  <c r="F594" i="4"/>
  <c r="E594" i="4"/>
  <c r="D594" i="4"/>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1" i="4"/>
  <c r="F530" i="4"/>
  <c r="E529" i="4"/>
  <c r="D529" i="4"/>
  <c r="F529" i="4" s="1"/>
  <c r="F528" i="4"/>
  <c r="F527" i="4"/>
  <c r="F526" i="4"/>
  <c r="E526" i="4"/>
  <c r="D526" i="4"/>
  <c r="F525" i="4"/>
  <c r="F524" i="4"/>
  <c r="F523" i="4"/>
  <c r="E523" i="4"/>
  <c r="E522" i="4" s="1"/>
  <c r="D516" i="1" s="1"/>
  <c r="D523" i="4"/>
  <c r="F521" i="4"/>
  <c r="F520" i="4"/>
  <c r="F519" i="4"/>
  <c r="F518" i="4"/>
  <c r="F517" i="4"/>
  <c r="F516" i="4"/>
  <c r="F515"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s="1"/>
  <c r="E491" i="4"/>
  <c r="F490" i="4"/>
  <c r="F489" i="4"/>
  <c r="F488" i="4"/>
  <c r="E488" i="4"/>
  <c r="D488" i="4"/>
  <c r="F487" i="4"/>
  <c r="F486" i="4"/>
  <c r="F485" i="4"/>
  <c r="E485" i="4"/>
  <c r="D485" i="4"/>
  <c r="F484" i="4"/>
  <c r="F483" i="4"/>
  <c r="F482" i="4"/>
  <c r="F481" i="4"/>
  <c r="F480" i="4"/>
  <c r="E480" i="4"/>
  <c r="D480" i="4"/>
  <c r="D479" i="4" s="1"/>
  <c r="F479" i="4" s="1"/>
  <c r="E479" i="4"/>
  <c r="D473" i="1" s="1"/>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E431" i="4"/>
  <c r="E428" i="4"/>
  <c r="F428" i="4" s="1"/>
  <c r="D428" i="4"/>
  <c r="E427" i="4"/>
  <c r="F427" i="4" s="1"/>
  <c r="D427" i="4"/>
  <c r="D648" i="4" s="1"/>
  <c r="E426" i="4"/>
  <c r="D421" i="1" s="1"/>
  <c r="D426" i="4"/>
  <c r="D647" i="4" s="1"/>
  <c r="F647" i="4" s="1"/>
  <c r="F421" i="4"/>
  <c r="F420" i="4"/>
  <c r="F419" i="4"/>
  <c r="F416" i="4"/>
  <c r="F415" i="4"/>
  <c r="F414" i="4"/>
  <c r="F413" i="4"/>
  <c r="E412" i="4"/>
  <c r="D412" i="4"/>
  <c r="F412" i="4" s="1"/>
  <c r="F411" i="4"/>
  <c r="E410" i="4"/>
  <c r="D405" i="1" s="1"/>
  <c r="H405" i="1" s="1"/>
  <c r="D410" i="4"/>
  <c r="F410" i="4" s="1"/>
  <c r="F409" i="4"/>
  <c r="F408" i="4"/>
  <c r="F407" i="4"/>
  <c r="E407" i="4"/>
  <c r="D407" i="4"/>
  <c r="D406" i="4" s="1"/>
  <c r="F406" i="4" s="1"/>
  <c r="E406" i="4"/>
  <c r="D401" i="1" s="1"/>
  <c r="H401" i="1" s="1"/>
  <c r="F405" i="4"/>
  <c r="F404" i="4"/>
  <c r="F403" i="4"/>
  <c r="F402" i="4"/>
  <c r="E401" i="4"/>
  <c r="D401" i="4"/>
  <c r="F401" i="4" s="1"/>
  <c r="F400" i="4"/>
  <c r="F399" i="4"/>
  <c r="E398" i="4"/>
  <c r="D393" i="1" s="1"/>
  <c r="H393" i="1" s="1"/>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1" i="1" s="1"/>
  <c r="H361" i="1" s="1"/>
  <c r="D366" i="4"/>
  <c r="F366" i="4" s="1"/>
  <c r="F365" i="4"/>
  <c r="F364" i="4"/>
  <c r="F363" i="4"/>
  <c r="F362" i="4"/>
  <c r="E362" i="4"/>
  <c r="D362" i="4"/>
  <c r="F361" i="4"/>
  <c r="D361" i="4"/>
  <c r="D360" i="4" s="1"/>
  <c r="F359" i="4"/>
  <c r="E358" i="4"/>
  <c r="D353" i="1" s="1"/>
  <c r="D358" i="4"/>
  <c r="F358" i="4" s="1"/>
  <c r="F357" i="4"/>
  <c r="F356" i="4"/>
  <c r="F355" i="4"/>
  <c r="E355" i="4"/>
  <c r="D355" i="4"/>
  <c r="D354" i="4" s="1"/>
  <c r="F354" i="4" s="1"/>
  <c r="E354" i="4"/>
  <c r="F353" i="4"/>
  <c r="F352" i="4"/>
  <c r="F351" i="4"/>
  <c r="F350" i="4"/>
  <c r="E349" i="4"/>
  <c r="D349" i="4"/>
  <c r="F348" i="4"/>
  <c r="F347" i="4"/>
  <c r="E346" i="4"/>
  <c r="D341" i="1" s="1"/>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E309" i="4" s="1"/>
  <c r="D314" i="4"/>
  <c r="D309"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69" i="1" s="1"/>
  <c r="D278" i="4"/>
  <c r="F277" i="4"/>
  <c r="F276" i="4"/>
  <c r="F275" i="4"/>
  <c r="E274" i="4"/>
  <c r="D274"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E237" i="4"/>
  <c r="E230" i="4" s="1"/>
  <c r="D226" i="1" s="1"/>
  <c r="D237" i="4"/>
  <c r="F237" i="4" s="1"/>
  <c r="F236" i="4"/>
  <c r="F235" i="4"/>
  <c r="F234" i="4"/>
  <c r="E234" i="4"/>
  <c r="D234" i="4"/>
  <c r="F233" i="4"/>
  <c r="F232" i="4"/>
  <c r="F231" i="4"/>
  <c r="E231" i="4"/>
  <c r="D231" i="4"/>
  <c r="F229" i="4"/>
  <c r="F228" i="4"/>
  <c r="F227" i="4"/>
  <c r="F226" i="4"/>
  <c r="E225" i="4"/>
  <c r="D221" i="1" s="1"/>
  <c r="D225" i="4"/>
  <c r="F225" i="4" s="1"/>
  <c r="F224" i="4"/>
  <c r="F223" i="4"/>
  <c r="F222" i="4"/>
  <c r="E222" i="4"/>
  <c r="D222" i="4"/>
  <c r="D221" i="4" s="1"/>
  <c r="F221" i="4" s="1"/>
  <c r="F220" i="4"/>
  <c r="F219" i="4"/>
  <c r="F218" i="4"/>
  <c r="F217" i="4"/>
  <c r="E216" i="4"/>
  <c r="D216" i="4"/>
  <c r="F216" i="4" s="1"/>
  <c r="F215" i="4"/>
  <c r="F214" i="4"/>
  <c r="F213" i="4"/>
  <c r="F212" i="4"/>
  <c r="F211" i="4"/>
  <c r="F210" i="4"/>
  <c r="F209" i="4"/>
  <c r="F208" i="4"/>
  <c r="E208" i="4"/>
  <c r="D208" i="4"/>
  <c r="F207" i="4"/>
  <c r="F206" i="4"/>
  <c r="F205" i="4"/>
  <c r="F204" i="4"/>
  <c r="E203" i="4"/>
  <c r="E202" i="4" s="1"/>
  <c r="D198" i="1"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C166" i="1" s="1"/>
  <c r="F169" i="4"/>
  <c r="F168" i="4"/>
  <c r="F167" i="4"/>
  <c r="F166" i="4"/>
  <c r="E165" i="4"/>
  <c r="F165" i="4" s="1"/>
  <c r="D165" i="4"/>
  <c r="F163" i="4"/>
  <c r="F162" i="4"/>
  <c r="F161" i="4"/>
  <c r="E160" i="4"/>
  <c r="D160" i="4"/>
  <c r="F159" i="4"/>
  <c r="F158" i="4"/>
  <c r="F157" i="4"/>
  <c r="F156" i="4"/>
  <c r="F155" i="4"/>
  <c r="E154" i="4"/>
  <c r="D154" i="4"/>
  <c r="C150" i="1" s="1"/>
  <c r="F151" i="4"/>
  <c r="F150" i="4"/>
  <c r="F149" i="4"/>
  <c r="F148" i="4"/>
  <c r="F147" i="4"/>
  <c r="F146" i="4"/>
  <c r="F145" i="4"/>
  <c r="F144" i="4"/>
  <c r="F143" i="4"/>
  <c r="F142" i="4"/>
  <c r="F141" i="4"/>
  <c r="E141" i="4"/>
  <c r="D141" i="4"/>
  <c r="F140" i="4"/>
  <c r="E140" i="4"/>
  <c r="D140" i="4"/>
  <c r="F139" i="4"/>
  <c r="F138" i="4"/>
  <c r="F137" i="4"/>
  <c r="F136" i="4"/>
  <c r="E135" i="4"/>
  <c r="E134" i="4" s="1"/>
  <c r="D135" i="4"/>
  <c r="D134" i="4"/>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D82" i="4" s="1"/>
  <c r="F90" i="4"/>
  <c r="F89" i="4"/>
  <c r="F88" i="4"/>
  <c r="F87" i="4"/>
  <c r="F86" i="4"/>
  <c r="F85" i="4"/>
  <c r="F84" i="4"/>
  <c r="F83" i="4"/>
  <c r="E83" i="4"/>
  <c r="D83" i="4"/>
  <c r="F81" i="4"/>
  <c r="F80" i="4"/>
  <c r="F79" i="4"/>
  <c r="F78" i="4"/>
  <c r="E77" i="4"/>
  <c r="D73" i="1" s="1"/>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G41" i="3"/>
  <c r="B41" i="3"/>
  <c r="G40" i="3"/>
  <c r="B40" i="3"/>
  <c r="G39" i="3"/>
  <c r="B39" i="3"/>
  <c r="H38" i="3"/>
  <c r="G38" i="3"/>
  <c r="B38" i="3"/>
  <c r="I36" i="3"/>
  <c r="G36" i="3"/>
  <c r="B36" i="3"/>
  <c r="I35" i="3"/>
  <c r="G35" i="3"/>
  <c r="B35" i="3"/>
  <c r="I34" i="3"/>
  <c r="G34" i="3"/>
  <c r="B34" i="3"/>
  <c r="I33" i="3"/>
  <c r="G33" i="3"/>
  <c r="B33" i="3"/>
  <c r="G31" i="3"/>
  <c r="B31" i="3"/>
  <c r="H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C1685" i="1"/>
  <c r="H1685" i="1" s="1"/>
  <c r="G1684" i="1"/>
  <c r="C1684" i="1"/>
  <c r="H1684" i="1" s="1"/>
  <c r="H1683" i="1"/>
  <c r="C1683" i="1"/>
  <c r="G1683" i="1" s="1"/>
  <c r="H1682" i="1"/>
  <c r="G1682" i="1"/>
  <c r="C1682" i="1"/>
  <c r="C1681" i="1"/>
  <c r="H1681" i="1" s="1"/>
  <c r="C1679" i="1"/>
  <c r="G1679" i="1" s="1"/>
  <c r="H1678" i="1"/>
  <c r="G1678" i="1"/>
  <c r="C1678" i="1"/>
  <c r="H1677" i="1"/>
  <c r="C1677" i="1"/>
  <c r="G1677" i="1" s="1"/>
  <c r="C1676" i="1"/>
  <c r="H1676" i="1" s="1"/>
  <c r="C1675" i="1"/>
  <c r="G1675" i="1" s="1"/>
  <c r="H1674" i="1"/>
  <c r="G1674" i="1"/>
  <c r="C1674" i="1"/>
  <c r="G1673" i="1"/>
  <c r="C1673" i="1"/>
  <c r="H1673" i="1" s="1"/>
  <c r="C1672" i="1"/>
  <c r="H1672" i="1" s="1"/>
  <c r="C1671" i="1"/>
  <c r="G1671" i="1" s="1"/>
  <c r="H1670" i="1"/>
  <c r="G1670" i="1"/>
  <c r="C1670" i="1"/>
  <c r="H1669" i="1"/>
  <c r="C1669" i="1"/>
  <c r="G1669" i="1" s="1"/>
  <c r="C1668" i="1"/>
  <c r="H1668" i="1" s="1"/>
  <c r="C1667" i="1"/>
  <c r="G1667" i="1" s="1"/>
  <c r="H1666" i="1"/>
  <c r="G1666" i="1"/>
  <c r="C1666" i="1"/>
  <c r="G1665" i="1"/>
  <c r="C1665" i="1"/>
  <c r="H1665" i="1" s="1"/>
  <c r="C1664" i="1"/>
  <c r="H1664" i="1" s="1"/>
  <c r="C1663" i="1"/>
  <c r="G1663" i="1" s="1"/>
  <c r="H1662" i="1"/>
  <c r="G1662" i="1"/>
  <c r="C1662" i="1"/>
  <c r="H1661" i="1"/>
  <c r="C1661" i="1"/>
  <c r="G1661" i="1" s="1"/>
  <c r="C1660" i="1"/>
  <c r="H1660" i="1" s="1"/>
  <c r="C1659" i="1"/>
  <c r="G1659" i="1" s="1"/>
  <c r="H1658" i="1"/>
  <c r="G1658" i="1"/>
  <c r="C1658" i="1"/>
  <c r="G1657" i="1"/>
  <c r="C1657" i="1"/>
  <c r="H1657" i="1" s="1"/>
  <c r="C1656" i="1"/>
  <c r="H1656" i="1" s="1"/>
  <c r="C1655" i="1"/>
  <c r="G1655" i="1" s="1"/>
  <c r="H1654" i="1"/>
  <c r="G1654" i="1"/>
  <c r="C1654" i="1"/>
  <c r="H1653" i="1"/>
  <c r="C1653" i="1"/>
  <c r="G1653" i="1" s="1"/>
  <c r="C1652" i="1"/>
  <c r="H1652" i="1" s="1"/>
  <c r="C1651" i="1"/>
  <c r="G1651" i="1" s="1"/>
  <c r="H1650" i="1"/>
  <c r="G1650" i="1"/>
  <c r="C1650" i="1"/>
  <c r="G1649" i="1"/>
  <c r="C1649" i="1"/>
  <c r="H1649" i="1" s="1"/>
  <c r="C1648" i="1"/>
  <c r="H1648" i="1" s="1"/>
  <c r="C1647" i="1"/>
  <c r="G1647" i="1" s="1"/>
  <c r="H1646" i="1"/>
  <c r="G1646" i="1"/>
  <c r="C1646" i="1"/>
  <c r="H1645" i="1"/>
  <c r="C1645" i="1"/>
  <c r="G1645" i="1" s="1"/>
  <c r="C1644" i="1"/>
  <c r="H1644" i="1" s="1"/>
  <c r="C1643" i="1"/>
  <c r="G1643" i="1" s="1"/>
  <c r="H1642" i="1"/>
  <c r="G1642" i="1"/>
  <c r="C1642" i="1"/>
  <c r="G1641" i="1"/>
  <c r="C1641" i="1"/>
  <c r="H1641" i="1" s="1"/>
  <c r="C1640" i="1"/>
  <c r="H1640" i="1" s="1"/>
  <c r="C1639" i="1"/>
  <c r="G1639" i="1" s="1"/>
  <c r="H1638" i="1"/>
  <c r="G1638" i="1"/>
  <c r="C1638" i="1"/>
  <c r="H1637" i="1"/>
  <c r="C1637" i="1"/>
  <c r="G1637" i="1" s="1"/>
  <c r="C1636" i="1"/>
  <c r="H1636" i="1" s="1"/>
  <c r="C1635" i="1"/>
  <c r="G1635" i="1" s="1"/>
  <c r="H1634" i="1"/>
  <c r="G1634" i="1"/>
  <c r="C1634" i="1"/>
  <c r="G1633" i="1"/>
  <c r="C1633" i="1"/>
  <c r="H1633" i="1" s="1"/>
  <c r="C1632" i="1"/>
  <c r="H1632" i="1" s="1"/>
  <c r="C1631" i="1"/>
  <c r="G1631" i="1" s="1"/>
  <c r="H1630" i="1"/>
  <c r="G1630" i="1"/>
  <c r="C1630" i="1"/>
  <c r="H1629" i="1"/>
  <c r="C1629" i="1"/>
  <c r="G1629" i="1" s="1"/>
  <c r="C1628" i="1"/>
  <c r="H1628" i="1" s="1"/>
  <c r="C1627" i="1"/>
  <c r="G1627" i="1" s="1"/>
  <c r="H1626" i="1"/>
  <c r="G1626" i="1"/>
  <c r="C1626" i="1"/>
  <c r="G1625" i="1"/>
  <c r="C1625" i="1"/>
  <c r="H1625" i="1" s="1"/>
  <c r="C1624" i="1"/>
  <c r="H1624" i="1" s="1"/>
  <c r="C1623" i="1"/>
  <c r="G1623" i="1" s="1"/>
  <c r="C1619" i="1"/>
  <c r="G1619" i="1" s="1"/>
  <c r="H1618" i="1"/>
  <c r="G1618" i="1"/>
  <c r="C1618" i="1"/>
  <c r="G1617" i="1"/>
  <c r="C1617" i="1"/>
  <c r="H1617" i="1" s="1"/>
  <c r="C1616" i="1"/>
  <c r="H1616" i="1" s="1"/>
  <c r="C1615" i="1"/>
  <c r="G1615" i="1" s="1"/>
  <c r="H1614" i="1"/>
  <c r="G1614" i="1"/>
  <c r="C1614" i="1"/>
  <c r="H1613" i="1"/>
  <c r="C1613" i="1"/>
  <c r="G1613" i="1" s="1"/>
  <c r="C1612" i="1"/>
  <c r="H1612" i="1" s="1"/>
  <c r="C1611" i="1"/>
  <c r="G1611" i="1" s="1"/>
  <c r="H1610" i="1"/>
  <c r="G1610" i="1"/>
  <c r="C1610" i="1"/>
  <c r="G1609" i="1"/>
  <c r="C1609" i="1"/>
  <c r="H1609" i="1" s="1"/>
  <c r="C1608" i="1"/>
  <c r="H1608" i="1" s="1"/>
  <c r="C1607" i="1"/>
  <c r="G1607" i="1" s="1"/>
  <c r="H1606" i="1"/>
  <c r="C1606" i="1"/>
  <c r="G1606" i="1" s="1"/>
  <c r="C1605" i="1"/>
  <c r="G1605" i="1" s="1"/>
  <c r="C1604" i="1"/>
  <c r="H1604" i="1" s="1"/>
  <c r="C1603" i="1"/>
  <c r="G1603" i="1" s="1"/>
  <c r="H1602" i="1"/>
  <c r="G1602" i="1"/>
  <c r="C1602" i="1"/>
  <c r="C1600" i="1"/>
  <c r="H1600" i="1" s="1"/>
  <c r="C1599" i="1"/>
  <c r="G1599" i="1" s="1"/>
  <c r="H1598" i="1"/>
  <c r="G1598" i="1"/>
  <c r="C1598" i="1"/>
  <c r="H1597" i="1"/>
  <c r="C1597" i="1"/>
  <c r="G1597" i="1" s="1"/>
  <c r="C1596" i="1"/>
  <c r="H1596" i="1" s="1"/>
  <c r="C1595" i="1"/>
  <c r="G1595" i="1" s="1"/>
  <c r="H1594" i="1"/>
  <c r="G1594" i="1"/>
  <c r="C1594" i="1"/>
  <c r="C1593" i="1"/>
  <c r="H1593" i="1" s="1"/>
  <c r="C1592" i="1"/>
  <c r="H1592" i="1" s="1"/>
  <c r="C1591" i="1"/>
  <c r="G1591" i="1" s="1"/>
  <c r="H1590" i="1"/>
  <c r="G1590" i="1"/>
  <c r="C1590" i="1"/>
  <c r="H1589" i="1"/>
  <c r="C1589" i="1"/>
  <c r="G1589" i="1" s="1"/>
  <c r="C1588" i="1"/>
  <c r="H1588" i="1" s="1"/>
  <c r="C1587" i="1"/>
  <c r="G1587" i="1" s="1"/>
  <c r="G1586" i="1"/>
  <c r="C1586" i="1"/>
  <c r="H1586" i="1" s="1"/>
  <c r="G1585" i="1"/>
  <c r="C1585" i="1"/>
  <c r="H1585" i="1" s="1"/>
  <c r="C1584" i="1"/>
  <c r="H1584" i="1" s="1"/>
  <c r="C1583" i="1"/>
  <c r="G1583" i="1" s="1"/>
  <c r="H1581" i="1"/>
  <c r="C1581" i="1"/>
  <c r="H1580" i="1"/>
  <c r="D1580" i="1"/>
  <c r="C1580" i="1"/>
  <c r="D1579" i="1"/>
  <c r="C1579" i="1"/>
  <c r="H1578" i="1"/>
  <c r="G1578" i="1"/>
  <c r="I1578" i="1" s="1"/>
  <c r="D1578" i="1"/>
  <c r="C1578" i="1"/>
  <c r="J1578" i="1" s="1"/>
  <c r="G1577" i="1"/>
  <c r="I1577" i="1" s="1"/>
  <c r="D1577" i="1"/>
  <c r="C1577" i="1"/>
  <c r="H1577" i="1" s="1"/>
  <c r="D1576" i="1"/>
  <c r="H1575" i="1"/>
  <c r="G1575" i="1"/>
  <c r="I1575" i="1" s="1"/>
  <c r="D1575" i="1"/>
  <c r="C1575" i="1"/>
  <c r="J1575" i="1" s="1"/>
  <c r="J1574" i="1"/>
  <c r="D1574" i="1"/>
  <c r="C1574" i="1"/>
  <c r="D1573" i="1"/>
  <c r="C1573" i="1"/>
  <c r="D1572" i="1"/>
  <c r="G1572" i="1" s="1"/>
  <c r="C1572" i="1"/>
  <c r="D1571" i="1"/>
  <c r="H1571" i="1" s="1"/>
  <c r="C1571" i="1"/>
  <c r="G1570" i="1"/>
  <c r="D1570" i="1"/>
  <c r="H1569" i="1"/>
  <c r="D1569" i="1"/>
  <c r="C1569" i="1"/>
  <c r="D1568" i="1"/>
  <c r="H1568" i="1" s="1"/>
  <c r="C1568" i="1"/>
  <c r="H1567" i="1"/>
  <c r="D1567" i="1"/>
  <c r="C1567" i="1"/>
  <c r="D1566" i="1"/>
  <c r="H1566" i="1" s="1"/>
  <c r="C1566" i="1"/>
  <c r="H1565" i="1"/>
  <c r="D1565" i="1"/>
  <c r="C1565" i="1"/>
  <c r="D1564" i="1"/>
  <c r="H1564" i="1" s="1"/>
  <c r="C1564" i="1"/>
  <c r="H1563" i="1"/>
  <c r="D1563" i="1"/>
  <c r="C1563" i="1"/>
  <c r="D1562" i="1"/>
  <c r="C1562" i="1"/>
  <c r="G1562" i="1" s="1"/>
  <c r="D1561" i="1"/>
  <c r="H1561" i="1" s="1"/>
  <c r="C1561" i="1"/>
  <c r="D1560" i="1"/>
  <c r="C1560" i="1"/>
  <c r="D1559" i="1"/>
  <c r="H1559" i="1" s="1"/>
  <c r="C1559" i="1"/>
  <c r="D1558" i="1"/>
  <c r="C1558" i="1"/>
  <c r="H1558" i="1" s="1"/>
  <c r="D1557" i="1"/>
  <c r="H1557" i="1" s="1"/>
  <c r="C1557" i="1"/>
  <c r="D1556" i="1"/>
  <c r="C1556" i="1"/>
  <c r="D1555" i="1"/>
  <c r="D1554" i="1"/>
  <c r="J1553" i="1"/>
  <c r="G1553" i="1"/>
  <c r="I1553" i="1" s="1"/>
  <c r="D1553" i="1"/>
  <c r="H1553" i="1" s="1"/>
  <c r="C1553" i="1"/>
  <c r="H1552" i="1"/>
  <c r="D1552" i="1"/>
  <c r="C1552" i="1"/>
  <c r="J1551" i="1"/>
  <c r="G1551" i="1"/>
  <c r="I1551" i="1" s="1"/>
  <c r="D1551" i="1"/>
  <c r="H1551" i="1" s="1"/>
  <c r="C1551" i="1"/>
  <c r="H1550" i="1"/>
  <c r="D1550" i="1"/>
  <c r="C1550" i="1"/>
  <c r="J1549" i="1"/>
  <c r="G1549" i="1"/>
  <c r="I1549" i="1" s="1"/>
  <c r="D1549" i="1"/>
  <c r="H1549" i="1" s="1"/>
  <c r="C1549" i="1"/>
  <c r="H1548" i="1"/>
  <c r="D1548" i="1"/>
  <c r="C1548" i="1"/>
  <c r="J1547" i="1"/>
  <c r="G1547" i="1"/>
  <c r="I1547" i="1" s="1"/>
  <c r="D1547" i="1"/>
  <c r="H1547" i="1" s="1"/>
  <c r="C1547" i="1"/>
  <c r="H1546" i="1"/>
  <c r="G1546" i="1"/>
  <c r="D1546" i="1"/>
  <c r="C1546" i="1"/>
  <c r="J1546" i="1" s="1"/>
  <c r="J1545" i="1"/>
  <c r="D1545" i="1"/>
  <c r="C1545" i="1"/>
  <c r="H1544" i="1"/>
  <c r="G1544" i="1"/>
  <c r="I1544" i="1" s="1"/>
  <c r="D1544" i="1"/>
  <c r="C1544" i="1"/>
  <c r="J1544" i="1" s="1"/>
  <c r="J1543" i="1"/>
  <c r="D1543" i="1"/>
  <c r="C1543" i="1"/>
  <c r="H1542" i="1"/>
  <c r="G1542" i="1"/>
  <c r="I1542" i="1" s="1"/>
  <c r="D1542" i="1"/>
  <c r="C1542" i="1"/>
  <c r="J1542" i="1" s="1"/>
  <c r="J1541" i="1"/>
  <c r="D1541" i="1"/>
  <c r="C1541" i="1"/>
  <c r="H1540" i="1"/>
  <c r="G1540" i="1"/>
  <c r="I1540" i="1" s="1"/>
  <c r="D1540" i="1"/>
  <c r="C1540" i="1"/>
  <c r="J1540" i="1" s="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C1513" i="1"/>
  <c r="H1512" i="1"/>
  <c r="G1512" i="1"/>
  <c r="D1512" i="1"/>
  <c r="C1512" i="1"/>
  <c r="H1511" i="1"/>
  <c r="G1511" i="1"/>
  <c r="D1511" i="1"/>
  <c r="C1511" i="1"/>
  <c r="H1510" i="1"/>
  <c r="G1510" i="1"/>
  <c r="D1510" i="1"/>
  <c r="C1510"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D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G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D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D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G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D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D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D1041" i="1"/>
  <c r="C1041" i="1"/>
  <c r="H1041" i="1" s="1"/>
  <c r="D1040" i="1"/>
  <c r="C1040" i="1"/>
  <c r="H1040" i="1" s="1"/>
  <c r="D1039" i="1"/>
  <c r="C1039" i="1"/>
  <c r="G1039" i="1" s="1"/>
  <c r="H1038" i="1"/>
  <c r="G1038" i="1"/>
  <c r="D1038" i="1"/>
  <c r="C1038" i="1"/>
  <c r="H1037" i="1"/>
  <c r="G1037" i="1"/>
  <c r="D1037" i="1"/>
  <c r="C1037" i="1"/>
  <c r="H1036" i="1"/>
  <c r="G1036" i="1"/>
  <c r="D1036" i="1"/>
  <c r="C1036" i="1"/>
  <c r="H1035" i="1"/>
  <c r="D1035" i="1"/>
  <c r="C1035" i="1"/>
  <c r="G1035" i="1" s="1"/>
  <c r="D1034" i="1"/>
  <c r="G1033" i="1"/>
  <c r="D1033" i="1"/>
  <c r="C1033" i="1"/>
  <c r="H1033" i="1" s="1"/>
  <c r="H1032" i="1"/>
  <c r="G1032" i="1"/>
  <c r="D1032" i="1"/>
  <c r="C1032" i="1"/>
  <c r="H1031" i="1"/>
  <c r="G1031" i="1"/>
  <c r="D1031" i="1"/>
  <c r="C1031" i="1"/>
  <c r="D1030" i="1"/>
  <c r="C1030" i="1"/>
  <c r="G1030" i="1" s="1"/>
  <c r="D1029" i="1"/>
  <c r="C1029" i="1"/>
  <c r="H1029" i="1" s="1"/>
  <c r="D1028" i="1"/>
  <c r="C1028" i="1"/>
  <c r="H1028" i="1" s="1"/>
  <c r="G1027" i="1"/>
  <c r="D1027" i="1"/>
  <c r="C1027" i="1"/>
  <c r="H1027" i="1" s="1"/>
  <c r="H1026" i="1"/>
  <c r="D1026" i="1"/>
  <c r="C1026" i="1"/>
  <c r="G1026" i="1" s="1"/>
  <c r="D1025" i="1"/>
  <c r="C1025" i="1"/>
  <c r="H1025" i="1" s="1"/>
  <c r="D1024" i="1"/>
  <c r="C1024" i="1"/>
  <c r="H1024" i="1" s="1"/>
  <c r="D1023" i="1"/>
  <c r="C1023" i="1"/>
  <c r="H1023" i="1" s="1"/>
  <c r="D1022" i="1"/>
  <c r="C1022" i="1"/>
  <c r="H1022" i="1" s="1"/>
  <c r="H1021" i="1"/>
  <c r="G1021" i="1"/>
  <c r="D1021" i="1"/>
  <c r="C1021" i="1"/>
  <c r="D1020" i="1"/>
  <c r="C1020" i="1"/>
  <c r="H1020" i="1" s="1"/>
  <c r="D1019" i="1"/>
  <c r="C1019" i="1"/>
  <c r="H1019" i="1" s="1"/>
  <c r="D1018" i="1"/>
  <c r="C1018" i="1"/>
  <c r="H1018" i="1" s="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D731" i="1"/>
  <c r="G731" i="1" s="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C649" i="1"/>
  <c r="H648" i="1"/>
  <c r="G648" i="1"/>
  <c r="D648" i="1"/>
  <c r="C648" i="1"/>
  <c r="H647" i="1"/>
  <c r="G647" i="1"/>
  <c r="D647" i="1"/>
  <c r="C647" i="1"/>
  <c r="H646" i="1"/>
  <c r="G646" i="1"/>
  <c r="D646" i="1"/>
  <c r="C646" i="1"/>
  <c r="H645" i="1"/>
  <c r="G645" i="1"/>
  <c r="D645" i="1"/>
  <c r="C645"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D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C579" i="1"/>
  <c r="C578" i="1"/>
  <c r="H577" i="1"/>
  <c r="G577" i="1"/>
  <c r="D577" i="1"/>
  <c r="C577" i="1"/>
  <c r="H576" i="1"/>
  <c r="G576" i="1"/>
  <c r="D576" i="1"/>
  <c r="C576"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D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D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D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D423" i="1"/>
  <c r="G423" i="1" s="1"/>
  <c r="C423" i="1"/>
  <c r="H422" i="1"/>
  <c r="D422" i="1"/>
  <c r="G422" i="1" s="1"/>
  <c r="C422" i="1"/>
  <c r="H421" i="1"/>
  <c r="G421" i="1"/>
  <c r="C421" i="1"/>
  <c r="D416" i="1"/>
  <c r="H416" i="1" s="1"/>
  <c r="C416" i="1"/>
  <c r="D415" i="1"/>
  <c r="H415" i="1" s="1"/>
  <c r="C415" i="1"/>
  <c r="D414" i="1"/>
  <c r="H414" i="1" s="1"/>
  <c r="C414" i="1"/>
  <c r="H411" i="1"/>
  <c r="G411" i="1"/>
  <c r="D411" i="1"/>
  <c r="C411" i="1"/>
  <c r="H410" i="1"/>
  <c r="G410" i="1"/>
  <c r="D410" i="1"/>
  <c r="C410" i="1"/>
  <c r="H409" i="1"/>
  <c r="G409" i="1"/>
  <c r="D409" i="1"/>
  <c r="C409" i="1"/>
  <c r="H408" i="1"/>
  <c r="D408" i="1"/>
  <c r="G408" i="1" s="1"/>
  <c r="C408" i="1"/>
  <c r="H407" i="1"/>
  <c r="D407" i="1"/>
  <c r="G407" i="1" s="1"/>
  <c r="C407" i="1"/>
  <c r="H406" i="1"/>
  <c r="G406" i="1"/>
  <c r="D406" i="1"/>
  <c r="C406" i="1"/>
  <c r="G405" i="1"/>
  <c r="C405" i="1"/>
  <c r="H404" i="1"/>
  <c r="G404" i="1"/>
  <c r="D404" i="1"/>
  <c r="C404" i="1"/>
  <c r="H403" i="1"/>
  <c r="G403" i="1"/>
  <c r="D403" i="1"/>
  <c r="C403" i="1"/>
  <c r="H402" i="1"/>
  <c r="G402" i="1"/>
  <c r="D402" i="1"/>
  <c r="C402" i="1"/>
  <c r="G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C393" i="1"/>
  <c r="H392" i="1"/>
  <c r="G392" i="1"/>
  <c r="D392" i="1"/>
  <c r="C392" i="1"/>
  <c r="H391" i="1"/>
  <c r="G391" i="1"/>
  <c r="D391" i="1"/>
  <c r="C391" i="1"/>
  <c r="H390" i="1"/>
  <c r="G390" i="1"/>
  <c r="D390" i="1"/>
  <c r="C390" i="1"/>
  <c r="H389" i="1"/>
  <c r="G389" i="1"/>
  <c r="D389" i="1"/>
  <c r="C389" i="1"/>
  <c r="D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D375" i="1"/>
  <c r="G375" i="1" s="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C361" i="1"/>
  <c r="H360" i="1"/>
  <c r="G360" i="1"/>
  <c r="D360" i="1"/>
  <c r="C360" i="1"/>
  <c r="H359" i="1"/>
  <c r="G359" i="1"/>
  <c r="D359" i="1"/>
  <c r="C359" i="1"/>
  <c r="H358" i="1"/>
  <c r="G358" i="1"/>
  <c r="D358" i="1"/>
  <c r="C358" i="1"/>
  <c r="H357" i="1"/>
  <c r="G357" i="1"/>
  <c r="D357" i="1"/>
  <c r="C357" i="1"/>
  <c r="C356" i="1"/>
  <c r="H354" i="1"/>
  <c r="G354" i="1"/>
  <c r="D354" i="1"/>
  <c r="C354" i="1"/>
  <c r="H353" i="1"/>
  <c r="G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D344" i="1"/>
  <c r="H343" i="1"/>
  <c r="G343" i="1"/>
  <c r="D343" i="1"/>
  <c r="C343" i="1"/>
  <c r="H342" i="1"/>
  <c r="G342" i="1"/>
  <c r="D342" i="1"/>
  <c r="C342" i="1"/>
  <c r="H341" i="1"/>
  <c r="G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D302" i="1"/>
  <c r="G302" i="1" s="1"/>
  <c r="C302" i="1"/>
  <c r="H301" i="1"/>
  <c r="G301" i="1"/>
  <c r="D301" i="1"/>
  <c r="C301" i="1"/>
  <c r="H300" i="1"/>
  <c r="G300" i="1"/>
  <c r="D300" i="1"/>
  <c r="C300" i="1"/>
  <c r="H299" i="1"/>
  <c r="G299" i="1"/>
  <c r="D299" i="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D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C221" i="1"/>
  <c r="H220" i="1"/>
  <c r="G220" i="1"/>
  <c r="D220" i="1"/>
  <c r="C220" i="1"/>
  <c r="H219" i="1"/>
  <c r="G219" i="1"/>
  <c r="D219" i="1"/>
  <c r="C219" i="1"/>
  <c r="H218" i="1"/>
  <c r="G218" i="1"/>
  <c r="D218" i="1"/>
  <c r="C218" i="1"/>
  <c r="C217" i="1"/>
  <c r="H216" i="1"/>
  <c r="G216" i="1"/>
  <c r="D216" i="1"/>
  <c r="C216" i="1"/>
  <c r="H215" i="1"/>
  <c r="D215" i="1"/>
  <c r="G215" i="1" s="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C199" i="1"/>
  <c r="C198" i="1"/>
  <c r="H197" i="1"/>
  <c r="D197" i="1"/>
  <c r="G197" i="1" s="1"/>
  <c r="C197" i="1"/>
  <c r="H196" i="1"/>
  <c r="G196" i="1"/>
  <c r="D196" i="1"/>
  <c r="C196" i="1"/>
  <c r="H195" i="1"/>
  <c r="G195" i="1"/>
  <c r="D195" i="1"/>
  <c r="C195" i="1"/>
  <c r="H194" i="1"/>
  <c r="G194" i="1"/>
  <c r="D194" i="1"/>
  <c r="C194" i="1"/>
  <c r="H193" i="1"/>
  <c r="G193" i="1"/>
  <c r="D193" i="1"/>
  <c r="C193" i="1"/>
  <c r="H192" i="1"/>
  <c r="D192" i="1"/>
  <c r="G192" i="1" s="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G180" i="1"/>
  <c r="D180" i="1"/>
  <c r="C180" i="1"/>
  <c r="H179" i="1"/>
  <c r="D179" i="1"/>
  <c r="G179" i="1" s="1"/>
  <c r="C179" i="1"/>
  <c r="H178" i="1"/>
  <c r="G178" i="1"/>
  <c r="D178" i="1"/>
  <c r="C178" i="1"/>
  <c r="H177" i="1"/>
  <c r="G177" i="1"/>
  <c r="D177" i="1"/>
  <c r="C177" i="1"/>
  <c r="H176" i="1"/>
  <c r="D176" i="1"/>
  <c r="G176" i="1" s="1"/>
  <c r="C176" i="1"/>
  <c r="H175" i="1"/>
  <c r="D175" i="1"/>
  <c r="G175" i="1" s="1"/>
  <c r="C175" i="1"/>
  <c r="D174" i="1"/>
  <c r="G174" i="1" s="1"/>
  <c r="C174" i="1"/>
  <c r="H173" i="1"/>
  <c r="G173" i="1"/>
  <c r="D173" i="1"/>
  <c r="C173" i="1"/>
  <c r="H172" i="1"/>
  <c r="G172" i="1"/>
  <c r="D172" i="1"/>
  <c r="C172" i="1"/>
  <c r="H171" i="1"/>
  <c r="D171" i="1"/>
  <c r="G171" i="1" s="1"/>
  <c r="C171" i="1"/>
  <c r="H170" i="1"/>
  <c r="G170" i="1"/>
  <c r="D170" i="1"/>
  <c r="C170" i="1"/>
  <c r="H169" i="1"/>
  <c r="G169" i="1"/>
  <c r="D169" i="1"/>
  <c r="C169" i="1"/>
  <c r="H168" i="1"/>
  <c r="G168" i="1"/>
  <c r="D168" i="1"/>
  <c r="C168" i="1"/>
  <c r="H167" i="1"/>
  <c r="D167" i="1"/>
  <c r="G167" i="1" s="1"/>
  <c r="C167" i="1"/>
  <c r="D166" i="1"/>
  <c r="H165" i="1"/>
  <c r="G165" i="1"/>
  <c r="D165" i="1"/>
  <c r="C165" i="1"/>
  <c r="H164" i="1"/>
  <c r="G164" i="1"/>
  <c r="D164" i="1"/>
  <c r="C164" i="1"/>
  <c r="H163" i="1"/>
  <c r="G163" i="1"/>
  <c r="D163" i="1"/>
  <c r="C163" i="1"/>
  <c r="H162" i="1"/>
  <c r="D162" i="1"/>
  <c r="G162" i="1" s="1"/>
  <c r="C162" i="1"/>
  <c r="H161" i="1"/>
  <c r="G161" i="1"/>
  <c r="D161" i="1"/>
  <c r="C161"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G153" i="1"/>
  <c r="D153" i="1"/>
  <c r="C153" i="1"/>
  <c r="H152" i="1"/>
  <c r="G152" i="1"/>
  <c r="D152" i="1"/>
  <c r="C152" i="1"/>
  <c r="H151" i="1"/>
  <c r="D151" i="1"/>
  <c r="G151" i="1" s="1"/>
  <c r="C151" i="1"/>
  <c r="D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D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D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D3" i="1"/>
  <c r="E326" i="9" l="1"/>
  <c r="B326" i="9" s="1"/>
  <c r="E310" i="9"/>
  <c r="B310" i="9" s="1"/>
  <c r="G1685" i="1"/>
  <c r="I41" i="3"/>
  <c r="G1680" i="1"/>
  <c r="I40" i="3"/>
  <c r="C1621" i="1"/>
  <c r="C1622" i="1"/>
  <c r="H1605" i="1"/>
  <c r="G1593" i="1"/>
  <c r="D6" i="8"/>
  <c r="C1582" i="1" s="1"/>
  <c r="G1028" i="1"/>
  <c r="G1029" i="1"/>
  <c r="H1039" i="1"/>
  <c r="C1034" i="1"/>
  <c r="G1034" i="1" s="1"/>
  <c r="G1040" i="1"/>
  <c r="G1041" i="1"/>
  <c r="H1030" i="1"/>
  <c r="G1024" i="1"/>
  <c r="G1025" i="1"/>
  <c r="D12" i="5"/>
  <c r="F12" i="5" s="1"/>
  <c r="G1023" i="1"/>
  <c r="G1022" i="1"/>
  <c r="F13" i="5"/>
  <c r="G1020" i="1"/>
  <c r="G1018" i="1"/>
  <c r="G1019" i="1"/>
  <c r="E26" i="9"/>
  <c r="B26" i="9" s="1"/>
  <c r="F656" i="4"/>
  <c r="G416" i="1"/>
  <c r="G415" i="1"/>
  <c r="G414" i="1"/>
  <c r="E294" i="9"/>
  <c r="B294" i="9" s="1"/>
  <c r="E647" i="4"/>
  <c r="D641" i="1" s="1"/>
  <c r="H641" i="1" s="1"/>
  <c r="F243" i="9"/>
  <c r="B243" i="9" s="1"/>
  <c r="H190" i="1"/>
  <c r="F239" i="9"/>
  <c r="B239" i="9"/>
  <c r="H174" i="1"/>
  <c r="E49" i="9"/>
  <c r="B49" i="9" s="1"/>
  <c r="E164" i="4"/>
  <c r="D160" i="1" s="1"/>
  <c r="E153" i="4"/>
  <c r="D149" i="1" s="1"/>
  <c r="F160" i="4"/>
  <c r="B237" i="9"/>
  <c r="F237" i="9"/>
  <c r="F135" i="4"/>
  <c r="F82" i="4"/>
  <c r="E41" i="9"/>
  <c r="B41" i="9" s="1"/>
  <c r="E49" i="4"/>
  <c r="D45" i="1" s="1"/>
  <c r="E34" i="9"/>
  <c r="B34" i="9" s="1"/>
  <c r="F68" i="4"/>
  <c r="H166" i="1"/>
  <c r="G166" i="1"/>
  <c r="H198" i="1"/>
  <c r="G198" i="1"/>
  <c r="H73" i="1"/>
  <c r="G73" i="1"/>
  <c r="H150" i="1"/>
  <c r="G150" i="1"/>
  <c r="H1601" i="1"/>
  <c r="G1601" i="1"/>
  <c r="H221" i="1"/>
  <c r="G221" i="1"/>
  <c r="G1556" i="1"/>
  <c r="J1556" i="1"/>
  <c r="H1579" i="1"/>
  <c r="G1579" i="1"/>
  <c r="I1579" i="1" s="1"/>
  <c r="F8" i="4"/>
  <c r="D7" i="4"/>
  <c r="F246" i="4"/>
  <c r="D230" i="4"/>
  <c r="F630" i="4"/>
  <c r="D629" i="4"/>
  <c r="C624" i="1"/>
  <c r="D1075" i="1"/>
  <c r="E5" i="6"/>
  <c r="D1401" i="1"/>
  <c r="G1564" i="1"/>
  <c r="I1564" i="1" s="1"/>
  <c r="G1568" i="1"/>
  <c r="I1568" i="1" s="1"/>
  <c r="H1607" i="1"/>
  <c r="H1615" i="1"/>
  <c r="H1623" i="1"/>
  <c r="H1655" i="1"/>
  <c r="F349" i="4"/>
  <c r="C344" i="1"/>
  <c r="E597" i="4"/>
  <c r="D591" i="1" s="1"/>
  <c r="D603" i="1"/>
  <c r="F70" i="5"/>
  <c r="C1075" i="1"/>
  <c r="H338" i="9"/>
  <c r="D1222" i="1"/>
  <c r="F273" i="5"/>
  <c r="D250" i="5"/>
  <c r="C1277" i="1"/>
  <c r="G1560" i="1"/>
  <c r="J1560" i="1"/>
  <c r="E262" i="4"/>
  <c r="D258" i="1" s="1"/>
  <c r="D259" i="1"/>
  <c r="C642" i="1"/>
  <c r="I30" i="3"/>
  <c r="D1509" i="1"/>
  <c r="C1555" i="1"/>
  <c r="G1566" i="1"/>
  <c r="I1566" i="1" s="1"/>
  <c r="H1583" i="1"/>
  <c r="H1591" i="1"/>
  <c r="H1599" i="1"/>
  <c r="H1631" i="1"/>
  <c r="H1639" i="1"/>
  <c r="H1647" i="1"/>
  <c r="H1663" i="1"/>
  <c r="H1671" i="1"/>
  <c r="H1679" i="1"/>
  <c r="G1681" i="1"/>
  <c r="F126" i="4"/>
  <c r="D125" i="4"/>
  <c r="E221" i="4"/>
  <c r="D217" i="1" s="1"/>
  <c r="F393" i="4"/>
  <c r="C388" i="1"/>
  <c r="E571" i="4"/>
  <c r="D565" i="1" s="1"/>
  <c r="D575" i="1"/>
  <c r="D7" i="5"/>
  <c r="F63" i="5"/>
  <c r="C1068" i="1"/>
  <c r="G313" i="9"/>
  <c r="E313" i="9" s="1"/>
  <c r="B313" i="9" s="1"/>
  <c r="F89" i="5"/>
  <c r="D88" i="5"/>
  <c r="D69" i="5" s="1"/>
  <c r="C1094" i="1"/>
  <c r="E250" i="5"/>
  <c r="F296" i="5"/>
  <c r="D295" i="5"/>
  <c r="C1300" i="1"/>
  <c r="C4" i="1"/>
  <c r="C32" i="1"/>
  <c r="C122" i="1"/>
  <c r="C242" i="1"/>
  <c r="G361" i="1"/>
  <c r="G393" i="1"/>
  <c r="H1541" i="1"/>
  <c r="G1541" i="1"/>
  <c r="H1543" i="1"/>
  <c r="G1543" i="1"/>
  <c r="H1545" i="1"/>
  <c r="G1545" i="1"/>
  <c r="G1548" i="1"/>
  <c r="I1548" i="1" s="1"/>
  <c r="J1548" i="1"/>
  <c r="G1550" i="1"/>
  <c r="I1550" i="1" s="1"/>
  <c r="J1550" i="1"/>
  <c r="G1552" i="1"/>
  <c r="I1552" i="1" s="1"/>
  <c r="J1552" i="1"/>
  <c r="C1554" i="1"/>
  <c r="H1556" i="1"/>
  <c r="G1557" i="1"/>
  <c r="I1557" i="1" s="1"/>
  <c r="G1559" i="1"/>
  <c r="I1559" i="1" s="1"/>
  <c r="H1560" i="1"/>
  <c r="G1561" i="1"/>
  <c r="I1561" i="1" s="1"/>
  <c r="H1562" i="1"/>
  <c r="J1564" i="1"/>
  <c r="J1566" i="1"/>
  <c r="J1568" i="1"/>
  <c r="H1574" i="1"/>
  <c r="G1574" i="1"/>
  <c r="J1579" i="1"/>
  <c r="G1588" i="1"/>
  <c r="G1596" i="1"/>
  <c r="G1604" i="1"/>
  <c r="G1612" i="1"/>
  <c r="G1628" i="1"/>
  <c r="G1636" i="1"/>
  <c r="G1644" i="1"/>
  <c r="G1652" i="1"/>
  <c r="G1660" i="1"/>
  <c r="G1668" i="1"/>
  <c r="G1676" i="1"/>
  <c r="D308" i="4"/>
  <c r="F309" i="4"/>
  <c r="C304" i="1"/>
  <c r="D321" i="4"/>
  <c r="F431" i="4"/>
  <c r="C425" i="1"/>
  <c r="E466" i="4"/>
  <c r="D460" i="1" s="1"/>
  <c r="D461" i="1"/>
  <c r="F491" i="4"/>
  <c r="C485" i="1"/>
  <c r="F532" i="4"/>
  <c r="D522" i="4"/>
  <c r="D430" i="4" s="1"/>
  <c r="C526" i="1"/>
  <c r="F536" i="4"/>
  <c r="C530" i="1"/>
  <c r="F572" i="4"/>
  <c r="D571" i="4"/>
  <c r="D535" i="4" s="1"/>
  <c r="C566" i="1"/>
  <c r="E584" i="4"/>
  <c r="D578" i="1" s="1"/>
  <c r="D579" i="1"/>
  <c r="H335" i="9"/>
  <c r="E176" i="5"/>
  <c r="D1181" i="1"/>
  <c r="G337" i="9"/>
  <c r="E337" i="9" s="1"/>
  <c r="B337" i="9" s="1"/>
  <c r="F202" i="5"/>
  <c r="C1206" i="1"/>
  <c r="G1558" i="1"/>
  <c r="I1558" i="1" s="1"/>
  <c r="J1558" i="1"/>
  <c r="F154" i="4"/>
  <c r="D153" i="4"/>
  <c r="F170" i="4"/>
  <c r="D164" i="4"/>
  <c r="D418" i="4"/>
  <c r="C355" i="1"/>
  <c r="C368" i="1"/>
  <c r="F597" i="4"/>
  <c r="C591" i="1"/>
  <c r="F616" i="4"/>
  <c r="C610" i="1"/>
  <c r="F107" i="5"/>
  <c r="C1112" i="1"/>
  <c r="H315" i="9"/>
  <c r="H314" i="9"/>
  <c r="E147" i="5"/>
  <c r="D1152" i="1" s="1"/>
  <c r="D1155" i="1"/>
  <c r="D199" i="1"/>
  <c r="D233" i="1"/>
  <c r="J1557" i="1"/>
  <c r="J1559" i="1"/>
  <c r="J1561" i="1"/>
  <c r="G1563" i="1"/>
  <c r="I1563" i="1" s="1"/>
  <c r="J1563" i="1"/>
  <c r="G1565" i="1"/>
  <c r="I1565" i="1" s="1"/>
  <c r="J1565" i="1"/>
  <c r="G1567" i="1"/>
  <c r="I1567" i="1" s="1"/>
  <c r="J1567" i="1"/>
  <c r="G1569" i="1"/>
  <c r="I1569" i="1" s="1"/>
  <c r="J1569" i="1"/>
  <c r="G1571" i="1"/>
  <c r="J1573" i="1"/>
  <c r="H1573" i="1"/>
  <c r="G1573" i="1"/>
  <c r="I1573" i="1" s="1"/>
  <c r="G1576" i="1"/>
  <c r="J1580" i="1"/>
  <c r="G1580" i="1"/>
  <c r="I1580" i="1" s="1"/>
  <c r="H35" i="3"/>
  <c r="H36" i="3"/>
  <c r="E6" i="4"/>
  <c r="F50" i="4"/>
  <c r="D49" i="4"/>
  <c r="F514" i="4"/>
  <c r="C508" i="1"/>
  <c r="E135" i="5"/>
  <c r="D1140" i="1" s="1"/>
  <c r="D1141" i="1"/>
  <c r="F165" i="5"/>
  <c r="C1170" i="1"/>
  <c r="G336" i="9"/>
  <c r="E336" i="9" s="1"/>
  <c r="B336" i="9" s="1"/>
  <c r="F196" i="5"/>
  <c r="C1200" i="1"/>
  <c r="F210" i="5"/>
  <c r="C1214" i="1"/>
  <c r="J1577" i="1"/>
  <c r="F202" i="4"/>
  <c r="E373" i="4"/>
  <c r="D368" i="1" s="1"/>
  <c r="E648" i="4"/>
  <c r="D642" i="1" s="1"/>
  <c r="E7" i="5"/>
  <c r="D135" i="5"/>
  <c r="F236" i="5"/>
  <c r="D218" i="5"/>
  <c r="H1572" i="1"/>
  <c r="I1572" i="1" s="1"/>
  <c r="J1572" i="1"/>
  <c r="G1581" i="1"/>
  <c r="G1584" i="1"/>
  <c r="H1587" i="1"/>
  <c r="G1592" i="1"/>
  <c r="H1595" i="1"/>
  <c r="G1600" i="1"/>
  <c r="H1603" i="1"/>
  <c r="G1608" i="1"/>
  <c r="H1611" i="1"/>
  <c r="G1616" i="1"/>
  <c r="H1619" i="1"/>
  <c r="G1624" i="1"/>
  <c r="H1627" i="1"/>
  <c r="G1632" i="1"/>
  <c r="H1635" i="1"/>
  <c r="G1640" i="1"/>
  <c r="H1643" i="1"/>
  <c r="G1648" i="1"/>
  <c r="H1651" i="1"/>
  <c r="G1656" i="1"/>
  <c r="H1659" i="1"/>
  <c r="G1664" i="1"/>
  <c r="H1667" i="1"/>
  <c r="G1672" i="1"/>
  <c r="H1675" i="1"/>
  <c r="G176" i="9"/>
  <c r="E176" i="9" s="1"/>
  <c r="B176" i="9" s="1"/>
  <c r="F112" i="4"/>
  <c r="D106" i="4"/>
  <c r="F134" i="4"/>
  <c r="E152" i="4"/>
  <c r="F274" i="4"/>
  <c r="D273" i="4"/>
  <c r="E321" i="4"/>
  <c r="E361" i="4"/>
  <c r="E430" i="4"/>
  <c r="E536" i="4"/>
  <c r="D177" i="5"/>
  <c r="F180" i="5"/>
  <c r="F17" i="4"/>
  <c r="F91" i="4"/>
  <c r="F314" i="4"/>
  <c r="F426" i="4"/>
  <c r="F607" i="4"/>
  <c r="D89" i="6"/>
  <c r="B27" i="9"/>
  <c r="E37" i="9"/>
  <c r="B37" i="9" s="1"/>
  <c r="B43" i="9"/>
  <c r="E53" i="9"/>
  <c r="B53" i="9" s="1"/>
  <c r="B59" i="9"/>
  <c r="E69" i="9"/>
  <c r="B69" i="9" s="1"/>
  <c r="B75" i="9"/>
  <c r="E85" i="9"/>
  <c r="B85" i="9" s="1"/>
  <c r="B91" i="9"/>
  <c r="E101" i="9"/>
  <c r="B101" i="9" s="1"/>
  <c r="B107" i="9"/>
  <c r="E117" i="9"/>
  <c r="B117" i="9" s="1"/>
  <c r="B123" i="9"/>
  <c r="E133" i="9"/>
  <c r="B133" i="9" s="1"/>
  <c r="E141" i="9"/>
  <c r="B141" i="9" s="1"/>
  <c r="B172" i="9"/>
  <c r="D141" i="6"/>
  <c r="F5" i="6"/>
  <c r="D5" i="7"/>
  <c r="G314" i="9"/>
  <c r="E314" i="9" s="1"/>
  <c r="B314" i="9" s="1"/>
  <c r="G315" i="9"/>
  <c r="E315" i="9" s="1"/>
  <c r="B315" i="9" s="1"/>
  <c r="D35" i="6"/>
  <c r="D44" i="8"/>
  <c r="G342" i="9" s="1"/>
  <c r="E342" i="9" s="1"/>
  <c r="E29" i="9"/>
  <c r="B29" i="9" s="1"/>
  <c r="B35" i="9"/>
  <c r="E45" i="9"/>
  <c r="B45" i="9" s="1"/>
  <c r="B51" i="9"/>
  <c r="E61" i="9"/>
  <c r="B61" i="9" s="1"/>
  <c r="B67" i="9"/>
  <c r="E77" i="9"/>
  <c r="B77" i="9" s="1"/>
  <c r="B83" i="9"/>
  <c r="E93" i="9"/>
  <c r="B93" i="9" s="1"/>
  <c r="B99" i="9"/>
  <c r="E109" i="9"/>
  <c r="B109" i="9" s="1"/>
  <c r="B115" i="9"/>
  <c r="E125" i="9"/>
  <c r="B125" i="9" s="1"/>
  <c r="B131" i="9"/>
  <c r="E154" i="9"/>
  <c r="B154" i="9" s="1"/>
  <c r="G175" i="9"/>
  <c r="E175" i="9" s="1"/>
  <c r="B175" i="9" s="1"/>
  <c r="G179" i="9"/>
  <c r="G180" i="9"/>
  <c r="G208" i="9"/>
  <c r="E208" i="9" s="1"/>
  <c r="B208" i="9" s="1"/>
  <c r="H309"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H308" i="9"/>
  <c r="G309" i="9"/>
  <c r="E309" i="9" s="1"/>
  <c r="B3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E158" i="9"/>
  <c r="B158" i="9" s="1"/>
  <c r="E166" i="9"/>
  <c r="B166" i="9" s="1"/>
  <c r="G174" i="9"/>
  <c r="E174" i="9" s="1"/>
  <c r="B174" i="9" s="1"/>
  <c r="G178" i="9"/>
  <c r="E178" i="9" s="1"/>
  <c r="B178" i="9" s="1"/>
  <c r="H179" i="9"/>
  <c r="L207" i="9"/>
  <c r="F207" i="9" s="1"/>
  <c r="E134" i="9"/>
  <c r="B134" i="9" s="1"/>
  <c r="B139" i="9"/>
  <c r="E142" i="9"/>
  <c r="B142" i="9" s="1"/>
  <c r="B147" i="9"/>
  <c r="E150" i="9"/>
  <c r="B150" i="9" s="1"/>
  <c r="B155" i="9"/>
  <c r="G177" i="9"/>
  <c r="E177" i="9" s="1"/>
  <c r="B177" i="9" s="1"/>
  <c r="G210" i="9"/>
  <c r="E210" i="9" s="1"/>
  <c r="B210" i="9" s="1"/>
  <c r="E312" i="9"/>
  <c r="B312" i="9" s="1"/>
  <c r="E316" i="9"/>
  <c r="B316" i="9" s="1"/>
  <c r="E320" i="9"/>
  <c r="B320" i="9" s="1"/>
  <c r="E324" i="9"/>
  <c r="B324" i="9" s="1"/>
  <c r="E328" i="9"/>
  <c r="B328" i="9" s="1"/>
  <c r="E332" i="9"/>
  <c r="B332" i="9" s="1"/>
  <c r="G1622" i="1" l="1"/>
  <c r="H1622" i="1"/>
  <c r="G1621" i="1"/>
  <c r="H1621" i="1"/>
  <c r="G1582" i="1"/>
  <c r="H1582" i="1"/>
  <c r="H1034" i="1"/>
  <c r="C1017" i="1"/>
  <c r="G1017" i="1" s="1"/>
  <c r="G641" i="1"/>
  <c r="F535" i="4"/>
  <c r="D640" i="4"/>
  <c r="C529" i="1"/>
  <c r="D639" i="4"/>
  <c r="F430" i="4"/>
  <c r="C424" i="1"/>
  <c r="F69" i="5"/>
  <c r="H23" i="3"/>
  <c r="C1074" i="1"/>
  <c r="B342" i="9"/>
  <c r="G335" i="9"/>
  <c r="E335" i="9" s="1"/>
  <c r="B335" i="9" s="1"/>
  <c r="F177" i="5"/>
  <c r="D176" i="5"/>
  <c r="C1181" i="1"/>
  <c r="D316" i="1"/>
  <c r="E308" i="4"/>
  <c r="G1214" i="1"/>
  <c r="H1214" i="1"/>
  <c r="G199" i="1"/>
  <c r="H199" i="1"/>
  <c r="F373" i="4"/>
  <c r="C160" i="1"/>
  <c r="F164" i="4"/>
  <c r="H579" i="1"/>
  <c r="G579" i="1"/>
  <c r="H526" i="1"/>
  <c r="G526" i="1"/>
  <c r="I1545" i="1"/>
  <c r="I1541" i="1"/>
  <c r="H4" i="1"/>
  <c r="G4" i="1"/>
  <c r="I25" i="3"/>
  <c r="D1254" i="1"/>
  <c r="G388" i="1"/>
  <c r="H388" i="1"/>
  <c r="G1555" i="1"/>
  <c r="H1555" i="1"/>
  <c r="F648" i="4"/>
  <c r="I1560" i="1"/>
  <c r="G344" i="1"/>
  <c r="H344" i="1"/>
  <c r="G1401" i="1"/>
  <c r="H1401" i="1"/>
  <c r="G624" i="1"/>
  <c r="H624" i="1"/>
  <c r="F35" i="6"/>
  <c r="H28" i="3"/>
  <c r="C1430" i="1"/>
  <c r="G345" i="9"/>
  <c r="E345" i="9" s="1"/>
  <c r="C1537" i="1"/>
  <c r="H33" i="3"/>
  <c r="F89" i="6"/>
  <c r="C1484" i="1"/>
  <c r="E535" i="4"/>
  <c r="D530" i="1"/>
  <c r="H530" i="1" s="1"/>
  <c r="F273" i="4"/>
  <c r="C269" i="1"/>
  <c r="F106" i="4"/>
  <c r="C102" i="1"/>
  <c r="F135" i="5"/>
  <c r="C1140" i="1"/>
  <c r="H1170" i="1"/>
  <c r="G1170" i="1"/>
  <c r="G508" i="1"/>
  <c r="H508" i="1"/>
  <c r="I17" i="3"/>
  <c r="D2" i="1"/>
  <c r="E422" i="4"/>
  <c r="G1155" i="1"/>
  <c r="H1155" i="1"/>
  <c r="H1112" i="1"/>
  <c r="G1112" i="1"/>
  <c r="G591" i="1"/>
  <c r="H591" i="1"/>
  <c r="H578" i="1"/>
  <c r="G578" i="1"/>
  <c r="G530" i="1"/>
  <c r="F522" i="4"/>
  <c r="C516" i="1"/>
  <c r="H461" i="1"/>
  <c r="G461" i="1"/>
  <c r="D417" i="4"/>
  <c r="F308" i="4"/>
  <c r="C303" i="1"/>
  <c r="G1554" i="1"/>
  <c r="H1554" i="1"/>
  <c r="H242" i="1"/>
  <c r="G242" i="1"/>
  <c r="H1300" i="1"/>
  <c r="G1300" i="1"/>
  <c r="H1094" i="1"/>
  <c r="G1094" i="1"/>
  <c r="H1068" i="1"/>
  <c r="G1068" i="1"/>
  <c r="D6" i="5"/>
  <c r="H22" i="3"/>
  <c r="C1012" i="1"/>
  <c r="F7" i="5"/>
  <c r="H1509" i="1"/>
  <c r="G1509" i="1"/>
  <c r="H259" i="1"/>
  <c r="G259" i="1"/>
  <c r="I27" i="3"/>
  <c r="D1400" i="1"/>
  <c r="E141" i="6"/>
  <c r="F629" i="4"/>
  <c r="C623" i="1"/>
  <c r="F7" i="4"/>
  <c r="D6" i="4"/>
  <c r="C3" i="1"/>
  <c r="E180" i="9"/>
  <c r="B180" i="9" s="1"/>
  <c r="D424" i="1"/>
  <c r="E639" i="4"/>
  <c r="D633" i="1" s="1"/>
  <c r="I22" i="3"/>
  <c r="D1012" i="1"/>
  <c r="G1200" i="1"/>
  <c r="H1200" i="1"/>
  <c r="G1152" i="1"/>
  <c r="H1152" i="1"/>
  <c r="H24" i="9"/>
  <c r="G24" i="9"/>
  <c r="F153" i="4"/>
  <c r="D152" i="4"/>
  <c r="C149" i="1"/>
  <c r="H1206" i="1"/>
  <c r="G1206" i="1"/>
  <c r="E175" i="5"/>
  <c r="D1179" i="1" s="1"/>
  <c r="I24" i="3"/>
  <c r="D1180" i="1"/>
  <c r="H19" i="9"/>
  <c r="E19" i="9" s="1"/>
  <c r="B19" i="9" s="1"/>
  <c r="G566" i="1"/>
  <c r="H566" i="1"/>
  <c r="G460" i="1"/>
  <c r="H460" i="1"/>
  <c r="F321" i="4"/>
  <c r="C316" i="1"/>
  <c r="I1574" i="1"/>
  <c r="I1543" i="1"/>
  <c r="G122" i="1"/>
  <c r="H122" i="1"/>
  <c r="F295" i="5"/>
  <c r="C1299" i="1"/>
  <c r="F88" i="5"/>
  <c r="C1093" i="1"/>
  <c r="G575" i="1"/>
  <c r="H575" i="1"/>
  <c r="H217" i="1"/>
  <c r="G217" i="1"/>
  <c r="G258" i="1"/>
  <c r="H258" i="1"/>
  <c r="G1277" i="1"/>
  <c r="H1277" i="1"/>
  <c r="H603" i="1"/>
  <c r="G603" i="1"/>
  <c r="I1556" i="1"/>
  <c r="B207" i="9"/>
  <c r="E308" i="9"/>
  <c r="B308" i="9" s="1"/>
  <c r="E179" i="9"/>
  <c r="B179" i="9" s="1"/>
  <c r="K1480" i="9"/>
  <c r="G343" i="9"/>
  <c r="E343" i="9" s="1"/>
  <c r="B343" i="9" s="1"/>
  <c r="I39" i="3"/>
  <c r="C1620" i="1"/>
  <c r="F141" i="6"/>
  <c r="C1536" i="1"/>
  <c r="H31" i="3"/>
  <c r="E360" i="4"/>
  <c r="D356" i="1"/>
  <c r="E299" i="4"/>
  <c r="I18" i="3"/>
  <c r="D148" i="1"/>
  <c r="G338" i="9"/>
  <c r="E338" i="9" s="1"/>
  <c r="B338" i="9" s="1"/>
  <c r="F218" i="5"/>
  <c r="C1222" i="1"/>
  <c r="G1141" i="1"/>
  <c r="H1141" i="1"/>
  <c r="F49" i="4"/>
  <c r="C45" i="1"/>
  <c r="G233" i="1"/>
  <c r="H233" i="1"/>
  <c r="H610" i="1"/>
  <c r="G610" i="1"/>
  <c r="H368" i="1"/>
  <c r="G368" i="1"/>
  <c r="C413" i="1"/>
  <c r="F571" i="4"/>
  <c r="C565" i="1"/>
  <c r="H485" i="1"/>
  <c r="G485" i="1"/>
  <c r="H425" i="1"/>
  <c r="G425" i="1"/>
  <c r="G304" i="1"/>
  <c r="H304" i="1"/>
  <c r="H32" i="1"/>
  <c r="G32" i="1"/>
  <c r="H1017" i="1"/>
  <c r="F125" i="4"/>
  <c r="C121" i="1"/>
  <c r="G642" i="1"/>
  <c r="H642" i="1"/>
  <c r="F250" i="5"/>
  <c r="C1254" i="1"/>
  <c r="H25" i="3"/>
  <c r="H1075" i="1"/>
  <c r="G1075" i="1"/>
  <c r="E69" i="5"/>
  <c r="C226" i="1"/>
  <c r="F230" i="4"/>
  <c r="E423" i="4" l="1"/>
  <c r="E301" i="4"/>
  <c r="D297" i="1" s="1"/>
  <c r="D295" i="1"/>
  <c r="E24" i="9"/>
  <c r="G3" i="1"/>
  <c r="H3" i="1"/>
  <c r="C412" i="1"/>
  <c r="F417" i="4"/>
  <c r="E300" i="4"/>
  <c r="D296" i="1" s="1"/>
  <c r="E640" i="4"/>
  <c r="D634" i="1" s="1"/>
  <c r="D529" i="1"/>
  <c r="G1537" i="1"/>
  <c r="H1537" i="1"/>
  <c r="G160" i="1"/>
  <c r="H160" i="1"/>
  <c r="H1181" i="1"/>
  <c r="G1181" i="1"/>
  <c r="H529" i="1"/>
  <c r="G529" i="1"/>
  <c r="G226" i="1"/>
  <c r="H226" i="1"/>
  <c r="I23" i="3"/>
  <c r="D1074" i="1"/>
  <c r="H565" i="1"/>
  <c r="G565" i="1"/>
  <c r="G1093" i="1"/>
  <c r="H1093" i="1"/>
  <c r="G316" i="1"/>
  <c r="H316" i="1"/>
  <c r="H149" i="1"/>
  <c r="G149" i="1"/>
  <c r="D422" i="4"/>
  <c r="H17" i="3"/>
  <c r="F6" i="4"/>
  <c r="C2" i="1"/>
  <c r="I31" i="3"/>
  <c r="D1536" i="1"/>
  <c r="G1536" i="1" s="1"/>
  <c r="G347" i="9"/>
  <c r="E347" i="9" s="1"/>
  <c r="G1012" i="1"/>
  <c r="H1012" i="1"/>
  <c r="E424" i="4"/>
  <c r="D419" i="1" s="1"/>
  <c r="D417" i="1"/>
  <c r="E643" i="4"/>
  <c r="H1140" i="1"/>
  <c r="G1140" i="1"/>
  <c r="H269" i="1"/>
  <c r="G269" i="1"/>
  <c r="G1484" i="1"/>
  <c r="H1484" i="1"/>
  <c r="B345" i="9"/>
  <c r="E344" i="9"/>
  <c r="I10" i="3" s="1"/>
  <c r="F176" i="5"/>
  <c r="D175" i="5"/>
  <c r="C1180" i="1"/>
  <c r="H24" i="3"/>
  <c r="E341" i="9"/>
  <c r="G424" i="1"/>
  <c r="H424" i="1"/>
  <c r="F640" i="4"/>
  <c r="C634" i="1"/>
  <c r="H1254" i="1"/>
  <c r="G1254" i="1"/>
  <c r="G121" i="1"/>
  <c r="H121" i="1"/>
  <c r="G356" i="1"/>
  <c r="H356" i="1"/>
  <c r="E418" i="4"/>
  <c r="D355" i="1"/>
  <c r="F360" i="4"/>
  <c r="H1620" i="1"/>
  <c r="G1620" i="1"/>
  <c r="H11" i="3"/>
  <c r="D299" i="4"/>
  <c r="F152" i="4"/>
  <c r="H18" i="3"/>
  <c r="C148" i="1"/>
  <c r="H1400" i="1"/>
  <c r="G1400" i="1"/>
  <c r="H9" i="3"/>
  <c r="G303" i="1"/>
  <c r="H1430" i="1"/>
  <c r="G1430" i="1"/>
  <c r="E417" i="4"/>
  <c r="D412" i="1" s="1"/>
  <c r="D303" i="1"/>
  <c r="H303" i="1" s="1"/>
  <c r="H1074" i="1"/>
  <c r="G1074" i="1"/>
  <c r="G45" i="1"/>
  <c r="H45" i="1"/>
  <c r="G1222" i="1"/>
  <c r="H1222" i="1"/>
  <c r="H1299" i="1"/>
  <c r="G1299" i="1"/>
  <c r="E6" i="5"/>
  <c r="H623" i="1"/>
  <c r="G623" i="1"/>
  <c r="G299" i="9"/>
  <c r="G306" i="9"/>
  <c r="E306" i="9" s="1"/>
  <c r="B306" i="9" s="1"/>
  <c r="F6" i="5"/>
  <c r="C1011" i="1"/>
  <c r="G516" i="1"/>
  <c r="H516" i="1"/>
  <c r="H102" i="1"/>
  <c r="G102" i="1"/>
  <c r="F639" i="4"/>
  <c r="C633" i="1"/>
  <c r="H299" i="9" l="1"/>
  <c r="E299" i="9" s="1"/>
  <c r="D1011" i="1"/>
  <c r="H148" i="1"/>
  <c r="G148" i="1"/>
  <c r="N3" i="9"/>
  <c r="I11" i="3"/>
  <c r="H355" i="1"/>
  <c r="G355" i="1"/>
  <c r="G634" i="1"/>
  <c r="H634" i="1"/>
  <c r="H1536" i="1"/>
  <c r="K3" i="9"/>
  <c r="I9" i="3"/>
  <c r="D413" i="1"/>
  <c r="F418" i="4"/>
  <c r="D637" i="1"/>
  <c r="H2" i="1"/>
  <c r="G2" i="1"/>
  <c r="D643" i="4"/>
  <c r="F422" i="4"/>
  <c r="C417" i="1"/>
  <c r="H1180" i="1"/>
  <c r="G1180" i="1"/>
  <c r="E346" i="9"/>
  <c r="B347" i="9"/>
  <c r="B24" i="9"/>
  <c r="H633" i="1"/>
  <c r="G633" i="1"/>
  <c r="H8" i="3"/>
  <c r="G1011" i="1"/>
  <c r="H1011" i="1"/>
  <c r="D301" i="4"/>
  <c r="F299" i="4"/>
  <c r="D423" i="4"/>
  <c r="D424" i="4" s="1"/>
  <c r="C295" i="1"/>
  <c r="F175" i="5"/>
  <c r="C1179" i="1"/>
  <c r="D300" i="4"/>
  <c r="H412" i="1"/>
  <c r="G412" i="1"/>
  <c r="E644" i="4"/>
  <c r="H20" i="9"/>
  <c r="E425" i="4"/>
  <c r="D420" i="1" s="1"/>
  <c r="D418" i="1"/>
  <c r="F424" i="4" l="1"/>
  <c r="C419" i="1"/>
  <c r="B299" i="9"/>
  <c r="H413" i="1"/>
  <c r="G413" i="1"/>
  <c r="M3" i="9"/>
  <c r="F643" i="4"/>
  <c r="C637" i="1"/>
  <c r="G20" i="9"/>
  <c r="E20" i="9" s="1"/>
  <c r="B20" i="9" s="1"/>
  <c r="D644" i="4"/>
  <c r="D425" i="4"/>
  <c r="C418" i="1"/>
  <c r="F423" i="4"/>
  <c r="F300" i="4"/>
  <c r="C296" i="1"/>
  <c r="E646" i="4"/>
  <c r="D638" i="1"/>
  <c r="H1179" i="1"/>
  <c r="G1179" i="1"/>
  <c r="F301" i="4"/>
  <c r="C297" i="1"/>
  <c r="H417" i="1"/>
  <c r="G417" i="1"/>
  <c r="E645" i="4"/>
  <c r="H295" i="1"/>
  <c r="G295" i="1"/>
  <c r="H297" i="1" l="1"/>
  <c r="G297" i="1"/>
  <c r="F425" i="4"/>
  <c r="C420" i="1"/>
  <c r="H419" i="1"/>
  <c r="G419" i="1"/>
  <c r="E649" i="4"/>
  <c r="D639" i="1"/>
  <c r="E650" i="4"/>
  <c r="D640" i="1"/>
  <c r="H418" i="1"/>
  <c r="G418" i="1"/>
  <c r="H637" i="1"/>
  <c r="G637" i="1"/>
  <c r="H333" i="9"/>
  <c r="G333" i="9"/>
  <c r="H296" i="1"/>
  <c r="G296" i="1"/>
  <c r="F644" i="4"/>
  <c r="C638" i="1"/>
  <c r="D646" i="4"/>
  <c r="D645" i="4"/>
  <c r="I20" i="3" l="1"/>
  <c r="D644" i="1"/>
  <c r="E333" i="9"/>
  <c r="H420" i="1"/>
  <c r="G420" i="1"/>
  <c r="I19" i="3"/>
  <c r="D643" i="1"/>
  <c r="G638" i="1"/>
  <c r="H638" i="1"/>
  <c r="F645" i="4"/>
  <c r="D649" i="4"/>
  <c r="C639" i="1"/>
  <c r="G297" i="9"/>
  <c r="E297" i="9" s="1"/>
  <c r="B297" i="9" s="1"/>
  <c r="F646" i="4"/>
  <c r="D650" i="4"/>
  <c r="C640" i="1"/>
  <c r="G640" i="1" l="1"/>
  <c r="H640" i="1"/>
  <c r="G639" i="1"/>
  <c r="H639" i="1"/>
  <c r="H7" i="3"/>
  <c r="F650" i="4"/>
  <c r="C644" i="1"/>
  <c r="H20" i="3"/>
  <c r="F649" i="4"/>
  <c r="C643" i="1"/>
  <c r="H19" i="3"/>
  <c r="B333" i="9"/>
  <c r="E298" i="9"/>
  <c r="I8" i="3" s="1"/>
  <c r="J3" i="9" l="1"/>
  <c r="H644" i="1"/>
  <c r="G644" i="1"/>
  <c r="H643" i="1"/>
  <c r="G643" i="1"/>
  <c r="G295" i="9" l="1"/>
  <c r="L293" i="9"/>
  <c r="F293" i="9" s="1"/>
  <c r="G22" i="9"/>
  <c r="G21" i="9"/>
  <c r="H17" i="9"/>
  <c r="M16" i="9"/>
  <c r="L15" i="9"/>
  <c r="H295" i="9"/>
  <c r="H18" i="9"/>
  <c r="H22" i="9"/>
  <c r="G18" i="9"/>
  <c r="M15" i="9"/>
  <c r="J11" i="9"/>
  <c r="I8" i="9"/>
  <c r="K6" i="9"/>
  <c r="H21" i="9"/>
  <c r="I17" i="9"/>
  <c r="I11" i="9"/>
  <c r="K9" i="9"/>
  <c r="J6" i="9"/>
  <c r="I12" i="9"/>
  <c r="K10" i="9"/>
  <c r="J7" i="9"/>
  <c r="G16" i="9"/>
  <c r="K13" i="9"/>
  <c r="I7" i="9"/>
  <c r="J10" i="9"/>
  <c r="K5" i="9"/>
  <c r="I5" i="9"/>
  <c r="K11" i="9"/>
  <c r="H16" i="9"/>
  <c r="J5" i="9"/>
  <c r="L16" i="9"/>
  <c r="G17" i="9"/>
  <c r="K7" i="9"/>
  <c r="J12" i="9"/>
  <c r="J17" i="9"/>
  <c r="I6" i="9"/>
  <c r="K12" i="9"/>
  <c r="K8" i="9"/>
  <c r="J13" i="9"/>
  <c r="J9" i="9"/>
  <c r="H15" i="9"/>
  <c r="J8" i="9"/>
  <c r="I13" i="9"/>
  <c r="E13" i="9" s="1"/>
  <c r="B13" i="9" s="1"/>
  <c r="I9" i="9"/>
  <c r="G15" i="9"/>
  <c r="E15" i="9" l="1"/>
  <c r="F16" i="9"/>
  <c r="E9" i="9"/>
  <c r="B9" i="9" s="1"/>
  <c r="E6" i="9"/>
  <c r="B6" i="9" s="1"/>
  <c r="E5" i="9"/>
  <c r="E12" i="9"/>
  <c r="B12" i="9" s="1"/>
  <c r="E295" i="9"/>
  <c r="B295" i="9" s="1"/>
  <c r="E16" i="9"/>
  <c r="E21" i="9"/>
  <c r="B21" i="9" s="1"/>
  <c r="E10" i="9"/>
  <c r="B10" i="9" s="1"/>
  <c r="E18" i="9"/>
  <c r="B18" i="9" s="1"/>
  <c r="F15" i="9"/>
  <c r="E22" i="9"/>
  <c r="B22" i="9" s="1"/>
  <c r="E17" i="9"/>
  <c r="B17" i="9" s="1"/>
  <c r="E7" i="9"/>
  <c r="B7" i="9" s="1"/>
  <c r="E11" i="9"/>
  <c r="B11" i="9" s="1"/>
  <c r="E8" i="9"/>
  <c r="B8" i="9" s="1"/>
  <c r="B293" i="9"/>
  <c r="F23" i="9"/>
  <c r="F14" i="9" l="1"/>
  <c r="F3" i="9" s="1"/>
  <c r="B16" i="9"/>
  <c r="E23" i="9"/>
  <c r="I7" i="3" s="1"/>
  <c r="E4" i="9"/>
  <c r="B5" i="9"/>
  <c r="E14" i="9"/>
  <c r="I13" i="3" s="1"/>
  <c r="B15" i="9"/>
  <c r="E3" i="9" l="1"/>
</calcChain>
</file>

<file path=xl/sharedStrings.xml><?xml version="1.0" encoding="utf-8"?>
<sst xmlns="http://schemas.openxmlformats.org/spreadsheetml/2006/main" count="4724" uniqueCount="3656">
  <si>
    <t>Obveznik:</t>
  </si>
  <si>
    <t>19343 - SREDNJA ŠKOLA PETRINJA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</si>
  <si>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</si>
  <si>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</si>
  <si>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</si>
  <si>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</si>
  <si>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</si>
  <si>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</si>
  <si>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</si>
  <si>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</si>
  <si>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</si>
  <si>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</si>
  <si>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</si>
  <si>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</si>
  <si>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</si>
  <si>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</si>
  <si>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</si>
  <si>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</si>
  <si>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</si>
  <si>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</si>
  <si>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</si>
  <si>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</si>
  <si>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</si>
  <si>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</si>
  <si>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</si>
  <si>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</si>
  <si>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</si>
  <si>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</si>
  <si>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</si>
  <si>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</si>
  <si>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</si>
  <si>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</si>
  <si>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</si>
  <si>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</si>
  <si>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</si>
  <si>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</si>
  <si>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</si>
  <si>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</si>
  <si>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</si>
  <si>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</si>
  <si>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</si>
  <si>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</si>
  <si>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</si>
  <si>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</si>
  <si>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</si>
  <si>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</si>
  <si>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</si>
  <si>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</si>
  <si>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</si>
  <si>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</si>
  <si>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</si>
  <si>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</si>
  <si>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</si>
  <si>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</si>
  <si>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</si>
  <si>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</si>
  <si>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</si>
  <si>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</si>
  <si>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</si>
  <si>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</si>
  <si>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</si>
  <si>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</si>
  <si>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</si>
  <si>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</si>
  <si>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</si>
  <si>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</si>
  <si>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</si>
  <si>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</si>
  <si>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</si>
  <si>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</si>
  <si>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</si>
  <si>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</si>
  <si>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</si>
  <si>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</si>
  <si>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</si>
  <si>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</si>
  <si>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</si>
  <si>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</si>
  <si>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</si>
  <si>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</si>
  <si>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</si>
  <si>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</si>
  <si>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</si>
  <si>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</si>
  <si>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</si>
  <si>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</si>
  <si>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</si>
  <si>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</si>
  <si>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</si>
  <si>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</si>
  <si>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</si>
  <si>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</si>
  <si>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</si>
  <si>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</si>
  <si>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</si>
  <si>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</si>
  <si>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</si>
  <si>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</si>
  <si>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</si>
  <si>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</si>
  <si>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</si>
  <si>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</si>
  <si>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</si>
  <si>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</si>
  <si>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</si>
  <si>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</si>
  <si>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</si>
  <si>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</si>
  <si>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</si>
  <si>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</si>
  <si>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</si>
  <si>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</si>
  <si>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</si>
  <si>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</si>
  <si>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</si>
  <si>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</si>
  <si>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</si>
  <si>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</si>
  <si>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</si>
  <si>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</si>
  <si>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</si>
  <si>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</si>
  <si>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</si>
  <si>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</si>
  <si>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</si>
  <si>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</si>
  <si>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</si>
  <si>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</si>
  <si>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</si>
  <si>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</si>
  <si>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</si>
  <si>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</si>
  <si>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</si>
  <si>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</si>
  <si>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</si>
  <si>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</si>
  <si>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</si>
  <si>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</si>
  <si>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</si>
  <si>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</si>
  <si>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</si>
  <si>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</si>
  <si>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</si>
  <si>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</si>
  <si>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</si>
  <si>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</si>
  <si>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</si>
  <si>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</si>
  <si>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</si>
  <si>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</si>
  <si>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</si>
  <si>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</si>
  <si>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</si>
  <si>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</si>
  <si>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</si>
  <si>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</si>
  <si>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</si>
  <si>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</si>
  <si>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</si>
  <si>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</si>
  <si>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</si>
  <si>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</si>
  <si>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</si>
  <si>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</si>
  <si>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</si>
  <si>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</si>
  <si>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</si>
  <si>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</si>
  <si>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</si>
  <si>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</si>
  <si>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</si>
  <si>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</si>
  <si>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</si>
  <si>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</si>
  <si>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</si>
  <si>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</si>
  <si>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</si>
  <si>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</si>
  <si>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</si>
  <si>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</si>
  <si>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</si>
  <si>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</si>
  <si>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</si>
  <si>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</si>
  <si>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</si>
  <si>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</si>
  <si>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</si>
  <si>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</si>
  <si>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</si>
  <si>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</si>
  <si>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</si>
  <si>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</si>
  <si>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</si>
  <si>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</si>
  <si>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</si>
  <si>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</si>
  <si>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</si>
  <si>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</si>
  <si>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</si>
  <si>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</si>
  <si>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</si>
  <si>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</si>
  <si>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</si>
  <si>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</si>
  <si>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</si>
  <si>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</si>
  <si>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</si>
  <si>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</si>
  <si>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</si>
  <si>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</si>
  <si>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</si>
  <si>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</si>
  <si>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</si>
  <si>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</si>
  <si>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</si>
  <si>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</si>
  <si>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</si>
  <si>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</si>
  <si>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</si>
  <si>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</si>
  <si>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</si>
  <si>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</si>
  <si>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</si>
  <si>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</si>
  <si>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</si>
  <si>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</si>
  <si>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</si>
  <si>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</si>
  <si>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</si>
  <si>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</si>
  <si>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</si>
  <si>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</si>
  <si>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</si>
  <si>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</si>
  <si>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</si>
  <si>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</si>
  <si>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</si>
  <si>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</si>
  <si>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</si>
  <si>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</si>
  <si>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</si>
  <si>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</si>
  <si>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</si>
  <si>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</si>
  <si>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</si>
  <si>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</si>
  <si>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</si>
  <si>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</si>
  <si>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</si>
  <si>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</si>
  <si>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</si>
  <si>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</si>
  <si>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</si>
  <si>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</si>
  <si>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</si>
  <si>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</si>
  <si>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</si>
  <si>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</si>
  <si>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</si>
  <si>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</si>
  <si>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</si>
  <si>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</si>
  <si>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</si>
  <si>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</si>
  <si>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</si>
  <si>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</si>
  <si>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</si>
  <si>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</si>
  <si>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</si>
  <si>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</si>
  <si>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</si>
  <si>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</si>
  <si>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</si>
  <si>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</si>
  <si>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</si>
  <si>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</si>
  <si>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</si>
  <si>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</si>
  <si>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</si>
  <si>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</si>
  <si>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</si>
  <si>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</si>
  <si>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</si>
  <si>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</si>
  <si>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</si>
  <si>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</si>
  <si>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</si>
  <si>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</si>
  <si>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</si>
  <si>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</si>
  <si>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</si>
  <si>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</si>
  <si>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</si>
  <si>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</si>
  <si>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</si>
  <si>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</si>
  <si>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</si>
  <si>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</si>
  <si>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</si>
  <si>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</si>
  <si>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</si>
  <si>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</si>
  <si>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</si>
  <si>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</si>
  <si>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</si>
  <si>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</si>
  <si>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</si>
  <si>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</si>
  <si>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</si>
  <si>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</si>
  <si>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</si>
  <si>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</si>
  <si>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</si>
  <si>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</si>
  <si>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</si>
  <si>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</si>
  <si>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</si>
  <si>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</si>
  <si>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</si>
  <si>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</si>
  <si>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</si>
  <si>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</si>
  <si>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</si>
  <si>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</si>
  <si>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</si>
  <si>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</si>
  <si>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</si>
  <si>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</si>
  <si>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</si>
  <si>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</si>
  <si>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</si>
  <si>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</si>
  <si>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</si>
  <si>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</si>
  <si>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</si>
  <si>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</si>
  <si>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</si>
  <si>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</si>
  <si>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</si>
  <si>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</si>
  <si>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</si>
  <si>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</si>
  <si>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</si>
  <si>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</si>
  <si>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</si>
  <si>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</si>
  <si>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</si>
  <si>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</si>
  <si>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</si>
  <si>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</si>
  <si>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</si>
  <si>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</si>
  <si>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</si>
  <si>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</si>
  <si>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</si>
  <si>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</si>
  <si>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</si>
  <si>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</si>
  <si>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</si>
  <si>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</si>
  <si>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</si>
  <si>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</si>
  <si>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</si>
  <si>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</si>
  <si>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</si>
  <si>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</si>
  <si>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</si>
  <si>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</si>
  <si>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</si>
  <si>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</si>
  <si>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</si>
  <si>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</si>
  <si>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</si>
  <si>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</si>
  <si>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</si>
  <si>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</si>
  <si>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</si>
  <si>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</si>
  <si>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</si>
  <si>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</si>
  <si>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</si>
  <si>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</si>
  <si>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</si>
  <si>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</si>
  <si>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</si>
  <si>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</si>
  <si>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</si>
  <si>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</si>
  <si>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</si>
  <si>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</si>
  <si>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</si>
  <si>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</si>
  <si>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</si>
  <si>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</si>
  <si>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</si>
  <si>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</si>
  <si>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</si>
  <si>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</si>
  <si>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</si>
  <si>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</si>
  <si>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</si>
  <si>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</si>
  <si>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</si>
  <si>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</si>
  <si>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</si>
  <si>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</si>
  <si>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</si>
  <si>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</si>
  <si>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</si>
  <si>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</si>
  <si>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</si>
  <si>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</si>
  <si>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</si>
  <si>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</si>
  <si>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</si>
  <si>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</si>
  <si>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</si>
  <si>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</si>
  <si>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</si>
  <si>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</si>
  <si>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</si>
  <si>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</si>
  <si>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</si>
  <si>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</si>
  <si>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</si>
  <si>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</si>
  <si>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</si>
  <si>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</si>
  <si>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</si>
  <si>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</si>
  <si>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</si>
  <si>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</si>
  <si>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</si>
  <si>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</si>
  <si>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</si>
  <si>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</si>
  <si>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</si>
  <si>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</si>
  <si>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</si>
  <si>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</si>
  <si>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</si>
  <si>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</si>
  <si>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</si>
  <si>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</si>
  <si>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</si>
  <si>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</si>
  <si>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</si>
  <si>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</si>
  <si>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</si>
  <si>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</si>
  <si>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</si>
  <si>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</si>
  <si>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</si>
  <si>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</si>
  <si>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</si>
  <si>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</si>
  <si>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</si>
  <si>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</si>
  <si>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</si>
  <si>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</si>
  <si>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</si>
  <si>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</si>
  <si>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</si>
  <si>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</si>
  <si>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</si>
  <si>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</si>
  <si>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</si>
  <si>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</si>
  <si>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</si>
  <si>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</si>
  <si>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</si>
  <si>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</si>
  <si>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</si>
  <si>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</si>
  <si>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</si>
  <si>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</si>
  <si>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</si>
  <si>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</si>
  <si>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</si>
  <si>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</si>
  <si>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</si>
  <si>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</si>
  <si>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</si>
  <si>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</si>
  <si>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</si>
  <si>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</si>
  <si>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</si>
  <si>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</si>
  <si>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</si>
  <si>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</si>
  <si>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</si>
  <si>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</si>
  <si>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</si>
  <si>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</si>
  <si>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</si>
  <si>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</si>
  <si>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</si>
  <si>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</si>
  <si>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</si>
  <si>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</si>
  <si>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</si>
  <si>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</si>
  <si>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</si>
  <si>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</si>
  <si>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</si>
  <si>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</si>
  <si>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</si>
  <si>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</si>
  <si>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</si>
  <si>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</si>
  <si>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</si>
  <si>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</si>
  <si>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</si>
  <si>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</si>
  <si>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</si>
  <si>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</si>
  <si>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</si>
  <si>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</si>
  <si>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</si>
  <si>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</si>
  <si>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</si>
  <si>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</si>
  <si>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</si>
  <si>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</si>
  <si>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</si>
  <si>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</si>
  <si>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</si>
  <si>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</si>
  <si>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</si>
  <si>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</si>
  <si>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</si>
  <si>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</si>
  <si>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</si>
  <si>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</si>
  <si>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</si>
  <si>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</si>
  <si>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</si>
  <si>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</si>
  <si>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</si>
  <si>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</si>
  <si>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</si>
  <si>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</si>
  <si>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</si>
  <si>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</si>
  <si>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</si>
  <si>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</si>
  <si>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</si>
  <si>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</si>
  <si>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</si>
  <si>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</si>
  <si>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</si>
  <si>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</si>
  <si>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</si>
  <si>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</si>
  <si>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</si>
  <si>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</si>
  <si>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</si>
  <si>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</si>
  <si>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</si>
  <si>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</si>
  <si>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</si>
  <si>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</si>
  <si>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</si>
  <si>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</si>
  <si>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</si>
  <si>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</si>
  <si>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</si>
  <si>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</si>
  <si>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</si>
  <si>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</si>
  <si>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</si>
  <si>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</si>
  <si>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</si>
  <si>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</si>
  <si>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</si>
  <si>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</si>
  <si>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</si>
  <si>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</si>
  <si>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</si>
  <si>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</si>
  <si>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</si>
  <si>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</si>
  <si>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</si>
  <si>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</si>
  <si>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</si>
  <si>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</si>
  <si>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</si>
  <si>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</si>
  <si>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</si>
  <si>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</si>
  <si>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</si>
  <si>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</si>
  <si>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</si>
  <si>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</si>
  <si>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</si>
  <si>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</si>
  <si>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</si>
  <si>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</si>
  <si>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</si>
  <si>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</si>
  <si>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</si>
  <si>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</si>
  <si>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</si>
  <si>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</si>
  <si>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</si>
  <si>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</si>
  <si>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</si>
  <si>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</si>
  <si>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</si>
  <si>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</si>
  <si>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</si>
  <si>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</si>
  <si>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</si>
  <si>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</si>
  <si>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</si>
  <si>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</si>
  <si>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</si>
  <si>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</si>
  <si>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</si>
  <si>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</si>
  <si>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</si>
  <si>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</si>
  <si>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</si>
  <si>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</si>
  <si>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</si>
  <si>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</si>
  <si>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</si>
  <si>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</si>
  <si>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</si>
  <si>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</si>
  <si>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</si>
  <si>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</si>
  <si>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</si>
  <si>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</si>
  <si>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</si>
  <si>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</si>
  <si>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</si>
  <si>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</si>
  <si>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</si>
  <si>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</si>
  <si>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</si>
  <si>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</si>
  <si>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</si>
  <si>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</si>
  <si>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</si>
  <si>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</si>
  <si>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</si>
  <si>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</si>
  <si>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</si>
  <si>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</si>
  <si>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</si>
  <si>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</si>
  <si>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</si>
  <si>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</si>
  <si>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</si>
  <si>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</si>
  <si>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</si>
  <si>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</si>
  <si>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</si>
  <si>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</si>
  <si>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</si>
  <si>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</si>
  <si>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</si>
  <si>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</si>
  <si>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</si>
  <si>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</si>
  <si>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</si>
  <si>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</si>
  <si>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</si>
  <si>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</si>
  <si>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</si>
  <si>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</si>
  <si>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</si>
  <si>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</si>
  <si>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</si>
  <si>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</si>
  <si>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</si>
  <si>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</si>
  <si>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</si>
  <si>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</si>
  <si>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</si>
  <si>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</si>
  <si>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</si>
  <si>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</si>
  <si>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</si>
  <si>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</si>
  <si>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</si>
  <si>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</si>
  <si>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</si>
  <si>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</si>
  <si>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</si>
  <si>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</si>
  <si>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</si>
  <si>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</si>
  <si>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</si>
  <si>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</si>
  <si>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</si>
  <si>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</si>
  <si>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</si>
  <si>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</si>
  <si>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</si>
  <si>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</si>
  <si>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</si>
  <si>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</si>
  <si>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</si>
  <si>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</si>
  <si>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</si>
  <si>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</si>
  <si>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</si>
  <si>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</si>
  <si>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</si>
  <si>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</si>
  <si>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</si>
  <si>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</si>
  <si>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</si>
  <si>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</si>
  <si>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</si>
  <si>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</si>
  <si>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</si>
  <si>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</si>
  <si>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</si>
  <si>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</si>
  <si>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</si>
  <si>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</si>
  <si>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</si>
  <si>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</si>
  <si>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</si>
  <si>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</si>
  <si>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</si>
  <si>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</si>
  <si>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</si>
  <si>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</si>
  <si>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</si>
  <si>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</si>
  <si>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</si>
  <si>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</si>
  <si>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</si>
  <si>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</si>
  <si>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</si>
  <si>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</si>
  <si>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</si>
  <si>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</si>
  <si>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</si>
  <si>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</si>
  <si>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</si>
  <si>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</si>
  <si>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</si>
  <si>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</si>
  <si>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</si>
  <si>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</si>
  <si>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</si>
  <si>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</si>
  <si>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</si>
  <si>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</si>
  <si>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</si>
  <si>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</si>
  <si>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</si>
  <si>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</si>
  <si>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</si>
  <si>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</si>
  <si>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</si>
  <si>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</si>
  <si>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</si>
  <si>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</si>
  <si>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</si>
  <si>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</si>
  <si>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</si>
  <si>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</si>
  <si>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</si>
  <si>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</si>
  <si>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</si>
  <si>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</si>
  <si>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</si>
  <si>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</si>
  <si>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</si>
  <si>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</si>
  <si>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</si>
  <si>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</si>
  <si>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</si>
  <si>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</si>
  <si>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</si>
  <si>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</si>
  <si>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</si>
  <si>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</si>
  <si>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</si>
  <si>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</si>
  <si>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</si>
  <si>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</si>
  <si>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</si>
  <si>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</si>
  <si>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</si>
  <si>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</si>
  <si>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</si>
  <si>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</si>
  <si>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</si>
  <si>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</si>
  <si>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</si>
  <si>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</si>
  <si>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</si>
  <si>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</si>
  <si>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</si>
  <si>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</si>
  <si>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</si>
  <si>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</si>
  <si>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</si>
  <si>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</si>
  <si>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</si>
  <si>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</si>
  <si>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</si>
  <si>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</si>
  <si>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</si>
  <si>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</si>
  <si>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</si>
  <si>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</si>
  <si>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</si>
  <si>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</si>
  <si>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</si>
  <si>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</si>
  <si>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</si>
  <si>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</si>
  <si>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</si>
  <si>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</si>
  <si>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</si>
  <si>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</si>
  <si>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</si>
  <si>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</si>
  <si>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</si>
  <si>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</si>
  <si>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</si>
  <si>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</si>
  <si>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</si>
  <si>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</si>
  <si>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</si>
  <si>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</si>
  <si>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</si>
  <si>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</si>
  <si>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</si>
  <si>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</si>
  <si>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</si>
  <si>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</si>
  <si>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</si>
  <si>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</si>
  <si>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</si>
  <si>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</si>
  <si>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</si>
  <si>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</si>
  <si>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</si>
  <si>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</si>
  <si>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</si>
  <si>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</si>
  <si>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</si>
  <si>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</si>
  <si>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</si>
  <si>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</si>
  <si>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</si>
  <si>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</si>
  <si>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</si>
  <si>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</si>
  <si>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</si>
  <si>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</si>
  <si>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</si>
  <si>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</si>
  <si>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</si>
  <si>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</si>
  <si>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</si>
  <si>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</si>
  <si>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</si>
  <si>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</si>
  <si>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</si>
  <si>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</si>
  <si>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</si>
  <si>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</si>
  <si>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</si>
  <si>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</si>
  <si>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</si>
  <si>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</si>
  <si>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</si>
  <si>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</si>
  <si>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</si>
  <si>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</si>
  <si>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</si>
  <si>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</si>
  <si>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</si>
  <si>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</si>
  <si>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</si>
  <si>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</si>
  <si>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</si>
  <si>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</si>
  <si>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</si>
  <si>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</si>
  <si>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</si>
  <si>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</si>
  <si>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</si>
  <si>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</si>
  <si>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</si>
  <si>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</si>
  <si>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</si>
  <si>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</si>
  <si>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</si>
  <si>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</si>
  <si>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</si>
  <si>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</si>
  <si>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</si>
  <si>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</si>
  <si>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</si>
  <si>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</si>
  <si>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</si>
  <si>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</si>
  <si>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</si>
  <si>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</si>
  <si>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</si>
  <si>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</si>
  <si>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</si>
  <si>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</si>
  <si>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</si>
  <si>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</si>
  <si>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</si>
  <si>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</si>
  <si>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</si>
  <si>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</si>
  <si>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</si>
  <si>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</si>
  <si>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</si>
  <si>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</si>
  <si>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</si>
  <si>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</si>
  <si>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</si>
  <si>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</si>
  <si>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</si>
  <si>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</si>
  <si>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</si>
  <si>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</si>
  <si>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</si>
  <si>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</si>
  <si>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</si>
  <si>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</si>
  <si>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</si>
  <si>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</si>
  <si>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</si>
  <si>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</si>
  <si>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</si>
  <si>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</si>
  <si>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</si>
  <si>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</si>
  <si>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</si>
  <si>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</si>
  <si>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</si>
  <si>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</si>
  <si>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</si>
  <si>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</si>
  <si>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</si>
  <si>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</si>
  <si>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</si>
  <si>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</si>
  <si>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</si>
  <si>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</si>
  <si>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</si>
  <si>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</si>
  <si>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</si>
  <si>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</si>
  <si>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</si>
  <si>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</si>
  <si>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</si>
  <si>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</si>
  <si>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</si>
  <si>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</si>
  <si>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</si>
  <si>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</si>
  <si>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</si>
  <si>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</si>
  <si>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</si>
  <si>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</si>
  <si>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</si>
  <si>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</si>
  <si>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</si>
  <si>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</si>
  <si>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</si>
  <si>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</si>
  <si>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</si>
  <si>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</si>
  <si>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</si>
  <si>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</si>
  <si>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</si>
  <si>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</si>
  <si>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</si>
  <si>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</si>
  <si>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</si>
  <si>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</si>
  <si>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</si>
  <si>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</si>
  <si>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</si>
  <si>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</si>
  <si>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</si>
  <si>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</si>
  <si>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</si>
  <si>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</si>
  <si>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</si>
  <si>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</si>
  <si>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</si>
  <si>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</si>
  <si>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</si>
  <si>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</si>
  <si>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</si>
  <si>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</si>
  <si>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</si>
  <si>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</si>
  <si>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</si>
  <si>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</si>
  <si>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</si>
  <si>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</si>
  <si>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</si>
  <si>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</si>
  <si>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</si>
  <si>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</si>
  <si>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</si>
  <si>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</si>
  <si>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</si>
  <si>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</si>
  <si>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</si>
  <si>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</si>
  <si>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</si>
  <si>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</si>
  <si>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</si>
  <si>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</si>
  <si>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</si>
  <si>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</si>
  <si>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</si>
  <si>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</si>
  <si>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</si>
  <si>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</si>
  <si>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</si>
  <si>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</si>
  <si>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</si>
  <si>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</si>
  <si>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</si>
  <si>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</si>
  <si>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</si>
  <si>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</si>
  <si>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</si>
  <si>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</si>
  <si>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</si>
  <si>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</si>
  <si>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</si>
  <si>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</si>
  <si>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</si>
  <si>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</si>
  <si>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</si>
  <si>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</si>
  <si>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</si>
  <si>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</si>
  <si>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</si>
  <si>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</si>
  <si>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</si>
  <si>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</si>
  <si>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</si>
  <si>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</si>
  <si>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</si>
  <si>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</si>
  <si>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</si>
  <si>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</si>
  <si>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</si>
  <si>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</si>
  <si>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</si>
  <si>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</si>
  <si>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</si>
  <si>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</si>
  <si>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</si>
  <si>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</si>
  <si>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</si>
  <si>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</si>
  <si>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</si>
  <si>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</si>
  <si>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</si>
  <si>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</si>
  <si>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</si>
  <si>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</si>
  <si>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</si>
  <si>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</si>
  <si>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</si>
  <si>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</si>
  <si>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</si>
  <si>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</si>
  <si>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</si>
  <si>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</si>
  <si>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</si>
  <si>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</si>
  <si>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</si>
  <si>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</si>
  <si>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</si>
  <si>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</si>
  <si>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</si>
  <si>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</si>
  <si>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</si>
  <si>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</si>
  <si>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</si>
  <si>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</si>
  <si>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</si>
  <si>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</si>
  <si>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</si>
  <si>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</si>
  <si>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</si>
  <si>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</si>
  <si>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</si>
  <si>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</si>
  <si>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</si>
  <si>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</si>
  <si>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</si>
  <si>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</si>
  <si>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</si>
  <si>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</si>
  <si>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</si>
  <si>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</si>
  <si>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</si>
  <si>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</si>
  <si>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</si>
  <si>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</si>
  <si>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</si>
  <si>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</si>
  <si>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</si>
  <si>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</si>
  <si>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</si>
  <si>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</si>
  <si>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</si>
  <si>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</si>
  <si>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</si>
  <si>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</si>
  <si>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</si>
  <si>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</si>
  <si>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</si>
  <si>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</si>
  <si>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</si>
  <si>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</si>
  <si>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</si>
  <si>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</si>
  <si>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</si>
  <si>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</si>
  <si>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</si>
  <si>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</si>
  <si>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</si>
  <si>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</si>
  <si>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</si>
  <si>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</si>
  <si>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</si>
  <si>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</si>
  <si>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</si>
  <si>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</si>
  <si>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</si>
  <si>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</si>
  <si>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</si>
  <si>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</si>
  <si>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</si>
  <si>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</si>
  <si>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</si>
  <si>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</si>
  <si>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</si>
  <si>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</si>
  <si>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</si>
  <si>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</si>
  <si>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</si>
  <si>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</si>
  <si>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</si>
  <si>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</si>
  <si>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</si>
  <si>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</si>
  <si>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</si>
  <si>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</si>
  <si>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</si>
  <si>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</si>
  <si>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</si>
  <si>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</si>
  <si>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</si>
  <si>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</si>
  <si>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</si>
  <si>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</si>
  <si>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</si>
  <si>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</si>
  <si>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</si>
  <si>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</si>
  <si>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</si>
  <si>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</si>
  <si>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</si>
  <si>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</si>
  <si>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</si>
  <si>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</si>
  <si>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</si>
  <si>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</si>
  <si>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</si>
  <si>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</si>
  <si>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</si>
  <si>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</si>
  <si>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</si>
  <si>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</si>
  <si>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</si>
  <si>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</si>
  <si>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</si>
  <si>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</si>
  <si>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</si>
  <si>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</si>
  <si>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</si>
  <si>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</si>
  <si>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</si>
  <si>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</si>
  <si>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</si>
  <si>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</si>
  <si>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</si>
  <si>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</si>
  <si>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</si>
  <si>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</si>
  <si>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</si>
  <si>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</si>
  <si>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</si>
  <si>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</si>
  <si>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</si>
  <si>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</si>
  <si>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</si>
  <si>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</si>
  <si>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</si>
  <si>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</si>
  <si>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</si>
  <si>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</si>
  <si>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</si>
  <si>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</si>
  <si>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</si>
  <si>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</si>
  <si>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</si>
  <si>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</si>
  <si>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</si>
  <si>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</si>
  <si>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</si>
  <si>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</si>
  <si>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</si>
  <si>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</si>
  <si>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</si>
  <si>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</si>
  <si>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</si>
  <si>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</si>
  <si>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</si>
  <si>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</si>
  <si>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</si>
  <si>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</si>
  <si>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</si>
  <si>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</si>
  <si>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</si>
  <si>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</si>
  <si>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</si>
  <si>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</si>
  <si>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</si>
  <si>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</si>
  <si>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</si>
  <si>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</si>
  <si>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</si>
  <si>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</si>
  <si>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</si>
  <si>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</si>
  <si>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</si>
  <si>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</si>
  <si>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</si>
  <si>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</si>
  <si>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</si>
  <si>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</si>
  <si>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</si>
  <si>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</si>
  <si>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</si>
  <si>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</si>
  <si>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</si>
  <si>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</si>
  <si>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</si>
  <si>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</si>
  <si>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</si>
  <si>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</si>
  <si>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</si>
  <si>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</si>
  <si>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</si>
  <si>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</si>
  <si>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</si>
  <si>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</si>
  <si>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</si>
  <si>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</si>
  <si>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</si>
  <si>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</si>
  <si>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</si>
  <si>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</si>
  <si>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</si>
  <si>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</si>
  <si>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</si>
  <si>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</si>
  <si>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</si>
  <si>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</si>
  <si>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</si>
  <si>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</si>
  <si>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</si>
  <si>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</si>
  <si>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</si>
  <si>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</si>
  <si>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</si>
  <si>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</si>
  <si>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</si>
  <si>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</si>
  <si>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</si>
  <si>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</si>
  <si>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</si>
  <si>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</si>
  <si>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</si>
  <si>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</si>
  <si>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</si>
  <si>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</si>
  <si>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</si>
  <si>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</si>
  <si>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</si>
  <si>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</si>
  <si>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</si>
  <si>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</si>
  <si>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</si>
  <si>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</si>
  <si>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</si>
  <si>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</si>
  <si>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</si>
  <si>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</si>
  <si>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</si>
  <si>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</si>
  <si>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</si>
  <si>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</si>
  <si>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</si>
  <si>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</si>
  <si>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</si>
  <si>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</si>
  <si>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</si>
  <si>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</si>
  <si>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</si>
  <si>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</si>
  <si>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</si>
  <si>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</si>
  <si>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</si>
  <si>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</si>
  <si>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</si>
  <si>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</si>
  <si>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</si>
  <si>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</si>
  <si>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</si>
  <si>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</si>
  <si>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</si>
  <si>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</si>
  <si>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</si>
  <si>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</si>
  <si>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</si>
  <si>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</si>
  <si>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</si>
  <si>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</si>
  <si>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</si>
  <si>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</si>
  <si>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</si>
  <si>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</si>
  <si>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</si>
  <si>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</si>
  <si>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</si>
  <si>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</si>
  <si>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</si>
  <si>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</si>
  <si>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</si>
  <si>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</si>
  <si>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</si>
  <si>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</si>
  <si>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</si>
  <si>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</si>
  <si>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</si>
  <si>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</si>
  <si>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</si>
  <si>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</si>
  <si>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</si>
  <si>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</si>
  <si>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</si>
  <si>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</si>
  <si>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</si>
  <si>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</si>
  <si>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</si>
  <si>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</si>
  <si>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</si>
  <si>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</si>
  <si>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</si>
  <si>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</si>
  <si>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</si>
  <si>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</si>
  <si>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</si>
  <si>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</si>
  <si>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</si>
  <si>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</si>
  <si>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</si>
  <si>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</si>
  <si>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</si>
  <si>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</si>
  <si>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</si>
  <si>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</si>
  <si>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</si>
  <si>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</si>
  <si>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</si>
  <si>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</si>
  <si>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</si>
  <si>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</si>
  <si>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</si>
  <si>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</si>
  <si>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</si>
  <si>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</si>
  <si>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</si>
  <si>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</si>
  <si>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</si>
  <si>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</si>
  <si>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</si>
  <si>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</si>
  <si>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</si>
  <si>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</si>
  <si>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</si>
  <si>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</si>
  <si>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</si>
  <si>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</si>
  <si>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</si>
  <si>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</si>
  <si>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</si>
  <si>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</si>
  <si>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</si>
  <si>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</si>
  <si>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</si>
  <si>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</si>
  <si>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</si>
  <si>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</si>
  <si>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</si>
  <si>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</si>
  <si>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</si>
  <si>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</si>
  <si>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</si>
  <si>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</si>
  <si>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</si>
  <si>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</si>
  <si>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</si>
  <si>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</si>
  <si>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</si>
  <si>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</si>
  <si>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</si>
  <si>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</si>
  <si>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</si>
  <si>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</si>
  <si>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</si>
  <si>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</si>
  <si>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</si>
  <si>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</si>
  <si>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</si>
  <si>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</si>
  <si>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</si>
  <si>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</si>
  <si>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</si>
  <si>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</si>
  <si>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</si>
  <si>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</si>
  <si>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</si>
  <si>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</si>
  <si>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</si>
  <si>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</si>
  <si>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</si>
  <si>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</si>
  <si>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</si>
  <si>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</si>
  <si>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</si>
  <si>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</si>
  <si>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</si>
  <si>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</si>
  <si>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</si>
  <si>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</si>
  <si>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</si>
  <si>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</si>
  <si>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</si>
  <si>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</si>
  <si>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</si>
  <si>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</si>
  <si>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</si>
  <si>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</si>
  <si>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</si>
  <si>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</si>
  <si>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</si>
  <si>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</si>
  <si>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</si>
  <si>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</si>
  <si>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</si>
  <si>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</si>
  <si>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</si>
  <si>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</si>
  <si>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</si>
  <si>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</si>
  <si>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</si>
  <si>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</si>
  <si>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</si>
  <si>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</si>
  <si>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</si>
  <si>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</si>
  <si>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</si>
  <si>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</si>
  <si>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</si>
  <si>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</si>
  <si>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</si>
  <si>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</si>
  <si>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</si>
  <si>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</si>
  <si>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</si>
  <si>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</si>
  <si>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</si>
  <si>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</si>
  <si>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</si>
  <si>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</si>
  <si>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</si>
  <si>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</si>
  <si>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</si>
  <si>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</si>
  <si>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</si>
  <si>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</si>
  <si>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</si>
  <si>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</si>
  <si>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</si>
  <si>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</si>
  <si>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</si>
  <si>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</si>
  <si>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</si>
  <si>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</si>
  <si>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</si>
  <si>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</si>
  <si>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</si>
  <si>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</si>
  <si>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</si>
  <si>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</si>
  <si>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</si>
  <si>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</si>
  <si>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</si>
  <si>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</si>
  <si>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</si>
  <si>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</si>
  <si>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</si>
  <si>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</si>
  <si>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</si>
  <si>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</si>
  <si>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</si>
  <si>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</si>
  <si>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</si>
  <si>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</si>
  <si>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</si>
  <si>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</si>
  <si>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</si>
  <si>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</si>
  <si>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</si>
  <si>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</si>
  <si>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</si>
  <si>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</si>
  <si>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</si>
  <si>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</si>
  <si>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</si>
  <si>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</si>
  <si>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</si>
  <si>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</si>
  <si>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</si>
  <si>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</si>
  <si>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</si>
  <si>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</si>
  <si>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</si>
  <si>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</si>
  <si>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</si>
  <si>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</si>
  <si>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</si>
  <si>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</si>
  <si>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</si>
  <si>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</si>
  <si>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</si>
  <si>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</si>
  <si>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</si>
  <si>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</si>
  <si>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</si>
  <si>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</si>
  <si>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</si>
  <si>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</si>
  <si>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</si>
  <si>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</si>
  <si>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</si>
  <si>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</si>
  <si>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</si>
  <si>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</si>
  <si>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</si>
  <si>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</si>
  <si>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</si>
  <si>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</si>
  <si>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</si>
  <si>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</si>
  <si>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</si>
  <si>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</si>
  <si>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</si>
  <si>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</si>
  <si>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</si>
  <si>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</si>
  <si>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</si>
  <si>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</si>
  <si>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</si>
  <si>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</si>
  <si>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</si>
  <si>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</si>
  <si>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</si>
  <si>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</si>
  <si>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</si>
  <si>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</si>
  <si>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</si>
  <si>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</si>
  <si>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</si>
  <si>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</si>
  <si>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</si>
  <si>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</si>
  <si>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</si>
  <si>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</si>
  <si>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</si>
  <si>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</si>
  <si>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</si>
  <si>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</si>
  <si>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</si>
  <si>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</si>
  <si>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</si>
  <si>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</si>
  <si>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</si>
  <si>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</si>
  <si>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</si>
  <si>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</si>
  <si>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</si>
  <si>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</si>
  <si>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</si>
  <si>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</si>
  <si>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</si>
  <si>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</si>
  <si>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</si>
  <si>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</si>
  <si>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</si>
  <si>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</si>
  <si>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</si>
  <si>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</si>
  <si>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</si>
  <si>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</si>
  <si>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</si>
  <si>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</si>
  <si>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</si>
  <si>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</si>
  <si>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</si>
  <si>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</si>
  <si>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</si>
  <si>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</si>
  <si>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</si>
  <si>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</si>
  <si>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</si>
  <si>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</si>
  <si>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</si>
  <si>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</si>
  <si>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</si>
  <si>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</si>
  <si>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</si>
  <si>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</si>
  <si>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</si>
  <si>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</si>
  <si>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</si>
  <si>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</si>
  <si>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</si>
  <si>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</si>
  <si>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</si>
  <si>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</si>
  <si>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</si>
  <si>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</si>
  <si>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</si>
  <si>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</si>
  <si>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</si>
  <si>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</si>
  <si>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</si>
  <si>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</si>
  <si>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</si>
  <si>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</si>
  <si>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</si>
  <si>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</si>
  <si>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</si>
  <si>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</si>
  <si>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</si>
  <si>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</si>
  <si>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</si>
  <si>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</si>
  <si>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</si>
  <si>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</si>
  <si>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</si>
  <si>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</si>
  <si>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</si>
  <si>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</si>
  <si>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</si>
  <si>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</si>
  <si>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</si>
  <si>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</si>
  <si>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</si>
  <si>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</si>
  <si>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</si>
  <si>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</si>
  <si>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</si>
  <si>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</si>
  <si>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</si>
  <si>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</si>
  <si>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</si>
  <si>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</si>
  <si>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</si>
  <si>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</si>
  <si>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</si>
  <si>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</si>
  <si>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</si>
  <si>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</si>
  <si>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</si>
  <si>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</si>
  <si>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</si>
  <si>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</si>
  <si>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</si>
  <si>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</si>
  <si>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</si>
  <si>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</si>
  <si>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</si>
  <si>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</si>
  <si>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</si>
  <si>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</si>
  <si>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</si>
  <si>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</si>
  <si>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</si>
  <si>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</si>
  <si>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</si>
  <si>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</si>
  <si>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</si>
  <si>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</si>
  <si>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</si>
  <si>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</si>
  <si>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</si>
  <si>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</si>
  <si>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</si>
  <si>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</si>
  <si>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</si>
  <si>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</si>
  <si>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</si>
  <si>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</si>
  <si>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</si>
  <si>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</si>
  <si>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</si>
  <si>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</si>
  <si>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</si>
  <si>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</si>
  <si>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</si>
  <si>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</si>
  <si>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</si>
  <si>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</si>
  <si>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</si>
  <si>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</si>
  <si>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</si>
  <si>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</si>
  <si>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</si>
  <si>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</si>
  <si>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</si>
  <si>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</si>
  <si>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</si>
  <si>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</si>
  <si>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</si>
  <si>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</si>
  <si>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</si>
  <si>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</si>
  <si>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</si>
  <si>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</si>
  <si>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</si>
  <si>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</si>
  <si>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</si>
  <si>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</si>
  <si>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</si>
  <si>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</si>
  <si>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</si>
  <si>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</si>
  <si>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</si>
  <si>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</si>
  <si>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</si>
  <si>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</si>
  <si>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</si>
  <si>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</si>
  <si>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</si>
  <si>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</si>
  <si>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</si>
  <si>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</si>
  <si>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</si>
  <si>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</si>
  <si>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</si>
  <si>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</si>
  <si>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</si>
  <si>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</si>
  <si>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</si>
  <si>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</si>
  <si>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</si>
  <si>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</si>
  <si>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</si>
  <si>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</si>
  <si>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</si>
  <si>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</si>
  <si>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</si>
  <si>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</si>
  <si>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</si>
  <si>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</si>
  <si>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</si>
  <si>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</si>
  <si>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</si>
  <si>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</si>
  <si>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</si>
  <si>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</si>
  <si>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</si>
  <si>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</si>
  <si>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</si>
  <si>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</si>
  <si>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</si>
  <si>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</si>
  <si>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</si>
  <si>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</si>
  <si>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</si>
  <si>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</si>
  <si>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</si>
  <si>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</si>
  <si>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</si>
  <si>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</si>
  <si>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</si>
  <si>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</si>
  <si>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</si>
  <si>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</si>
  <si>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</si>
  <si>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</si>
  <si>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</si>
  <si>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</si>
  <si>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</si>
  <si>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</si>
  <si>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</si>
  <si>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</si>
  <si>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</si>
  <si>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</si>
  <si>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</si>
  <si>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</si>
  <si>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</si>
  <si>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</si>
  <si>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</si>
  <si>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</si>
  <si>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</si>
  <si>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</si>
  <si>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</si>
  <si>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</si>
  <si>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</si>
  <si>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</si>
  <si>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</si>
  <si>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</si>
  <si>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</si>
  <si>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</si>
  <si>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</si>
  <si>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</si>
  <si>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</si>
  <si>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</si>
  <si>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</si>
  <si>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</si>
  <si>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</si>
  <si>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</si>
  <si>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</si>
  <si>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</si>
  <si>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</si>
  <si>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</si>
  <si>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</si>
  <si>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</si>
  <si>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</si>
  <si>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</si>
  <si>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</si>
  <si>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</si>
  <si>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</si>
  <si>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</si>
  <si>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</si>
  <si>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</si>
  <si>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</si>
  <si>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</si>
  <si>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</si>
  <si>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</si>
  <si>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</si>
  <si>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</si>
  <si>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</si>
  <si>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</si>
  <si>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</si>
  <si>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</si>
  <si>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</si>
  <si>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</si>
  <si>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</si>
  <si>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</si>
  <si>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</si>
  <si>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</si>
  <si>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</si>
  <si>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</si>
  <si>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</si>
  <si>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</si>
  <si>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</si>
  <si>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</si>
  <si>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</si>
  <si>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</si>
  <si>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</si>
  <si>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</si>
  <si>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</si>
  <si>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</si>
  <si>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</si>
  <si>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</si>
  <si>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</si>
  <si>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</si>
  <si>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</si>
  <si>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</si>
  <si>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</si>
  <si>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</si>
  <si>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</si>
  <si>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</si>
  <si>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</si>
  <si>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</si>
  <si>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</si>
  <si>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</si>
  <si>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</si>
  <si>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</si>
  <si>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</si>
  <si>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</si>
  <si>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</si>
  <si>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</si>
  <si>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</si>
  <si>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</si>
  <si>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</si>
  <si>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</si>
  <si>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</si>
  <si>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</si>
  <si>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</si>
  <si>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</si>
  <si>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</si>
  <si>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</si>
  <si>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</si>
  <si>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</si>
  <si>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</si>
  <si>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</si>
  <si>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</si>
  <si>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</si>
  <si>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</si>
  <si>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</si>
  <si>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</si>
  <si>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</si>
  <si>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</si>
  <si>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</si>
  <si>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</si>
  <si>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</si>
  <si>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</si>
  <si>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</si>
  <si>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</si>
  <si>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</si>
  <si>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</si>
  <si>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</si>
  <si>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</si>
  <si>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</si>
  <si>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</si>
  <si>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</si>
  <si>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</si>
  <si>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</si>
  <si>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</si>
  <si>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</si>
  <si>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</si>
  <si>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</si>
  <si>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</si>
  <si>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</si>
  <si>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</si>
  <si>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</si>
  <si>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</si>
  <si>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</si>
  <si>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</si>
  <si>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</si>
  <si>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</si>
  <si>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</si>
  <si>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</si>
  <si>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</si>
  <si>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</si>
  <si>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</si>
  <si>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</si>
  <si>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</si>
  <si>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</si>
  <si>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</si>
  <si>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</si>
  <si>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</si>
  <si>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PETRINJA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</si>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</sst>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lignment horizontal="center" vertical="center"/>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1095328.51</v>
      </c>
      <c r="D2" s="7">
        <f>'PR-RAS'!E6</f>
        <v>1292913.33</v>
      </c>
      <c r="E2" s="7">
        <v>0</v>
      </c>
      <c r="F2" s="7">
        <v>0</v>
      </c>
      <c r="G2" s="8">
        <f t="shared" ref="G2:G274" si="0">(B2/1000)*(C2*1+D2*2)</f>
        <v>3681.15517</v>
      </c>
      <c r="H2" s="8">
        <f t="shared" ref="H2:H274" si="1">ABS(C2-ROUND(C2,0))+ABS(D2-ROUND(D2,0))</f>
        <v>0.82000000006519258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981758.47</v>
      </c>
      <c r="D45" s="2">
        <f>'PR-RAS'!E49</f>
        <v>1042816.87</v>
      </c>
      <c r="E45" s="2">
        <v>0</v>
      </c>
      <c r="F45" s="2">
        <v>0</v>
      </c>
      <c r="G45" s="3">
        <f t="shared" si="0"/>
        <v>134965.25723999998</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918754.47</v>
      </c>
      <c r="D64" s="2">
        <f>'PR-RAS'!E68</f>
        <v>1042816.87</v>
      </c>
      <c r="E64" s="2">
        <v>0</v>
      </c>
      <c r="F64" s="2">
        <v>0</v>
      </c>
      <c r="G64" s="3">
        <f t="shared" si="0"/>
        <v>189276.45723</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918754.47</v>
      </c>
      <c r="D65" s="2">
        <f>'PR-RAS'!E69</f>
        <v>1042816.87</v>
      </c>
      <c r="E65" s="2">
        <v>0</v>
      </c>
      <c r="F65" s="2">
        <v>0</v>
      </c>
      <c r="G65" s="3">
        <f t="shared" si="0"/>
        <v>192280.84544</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63004</v>
      </c>
      <c r="D70" s="2">
        <f>'PR-RAS'!E74</f>
        <v>0</v>
      </c>
      <c r="E70" s="2">
        <v>0</v>
      </c>
      <c r="F70" s="2">
        <v>0</v>
      </c>
      <c r="G70" s="3">
        <f t="shared" si="0"/>
        <v>4347.2760000000007</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63004</v>
      </c>
      <c r="D71" s="2">
        <f>'PR-RAS'!E75</f>
        <v>0</v>
      </c>
      <c r="E71" s="2">
        <v>0</v>
      </c>
      <c r="F71" s="2">
        <v>0</v>
      </c>
      <c r="G71" s="3">
        <f t="shared" si="0"/>
        <v>4410.2800000000007</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516.1</v>
      </c>
      <c r="D78" s="2">
        <f>'PR-RAS'!E82</f>
        <v>354.69</v>
      </c>
      <c r="E78" s="2">
        <v>0</v>
      </c>
      <c r="F78" s="2">
        <v>0</v>
      </c>
      <c r="G78" s="3">
        <f t="shared" si="0"/>
        <v>94.361959999999996</v>
      </c>
      <c r="H78" s="3">
        <f t="shared" si="1"/>
        <v>0.41000000000002501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35.5</v>
      </c>
      <c r="D79" s="2">
        <f>'PR-RAS'!E83</f>
        <v>0</v>
      </c>
      <c r="E79" s="2">
        <v>0</v>
      </c>
      <c r="F79" s="2">
        <v>0</v>
      </c>
      <c r="G79" s="3">
        <f t="shared" si="0"/>
        <v>2.7690000000000001</v>
      </c>
      <c r="H79" s="3">
        <f t="shared" si="1"/>
        <v>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35.5</v>
      </c>
      <c r="D81" s="2">
        <f>'PR-RAS'!E85</f>
        <v>0</v>
      </c>
      <c r="E81" s="2">
        <v>0</v>
      </c>
      <c r="F81" s="2">
        <v>0</v>
      </c>
      <c r="G81" s="3">
        <f t="shared" si="0"/>
        <v>2.84</v>
      </c>
      <c r="H81" s="3">
        <f t="shared" si="1"/>
        <v>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480.6</v>
      </c>
      <c r="D87" s="2">
        <f>'PR-RAS'!E91</f>
        <v>354.69</v>
      </c>
      <c r="E87" s="2">
        <v>0</v>
      </c>
      <c r="F87" s="2">
        <v>0</v>
      </c>
      <c r="G87" s="3">
        <f t="shared" si="0"/>
        <v>102.33828</v>
      </c>
      <c r="H87" s="3">
        <f t="shared" si="1"/>
        <v>0.70999999999997954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480.6</v>
      </c>
      <c r="D89" s="2">
        <f>'PR-RAS'!E93</f>
        <v>354.69</v>
      </c>
      <c r="E89" s="2">
        <v>0</v>
      </c>
      <c r="F89" s="2">
        <v>0</v>
      </c>
      <c r="G89" s="3">
        <f t="shared" si="0"/>
        <v>104.71823999999999</v>
      </c>
      <c r="H89" s="3">
        <f t="shared" si="1"/>
        <v>0.70999999999997954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3173.6</v>
      </c>
      <c r="D102" s="2">
        <f>'PR-RAS'!E106</f>
        <v>1108.92</v>
      </c>
      <c r="E102" s="2">
        <v>0</v>
      </c>
      <c r="F102" s="2">
        <v>0</v>
      </c>
      <c r="G102" s="3">
        <f t="shared" si="0"/>
        <v>544.53544000000011</v>
      </c>
      <c r="H102" s="3">
        <f t="shared" si="1"/>
        <v>0.48000000000001819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3173.6</v>
      </c>
      <c r="D108" s="2">
        <f>'PR-RAS'!E112</f>
        <v>1108.92</v>
      </c>
      <c r="E108" s="2">
        <v>0</v>
      </c>
      <c r="F108" s="2">
        <v>0</v>
      </c>
      <c r="G108" s="3">
        <f t="shared" si="0"/>
        <v>576.88408000000004</v>
      </c>
      <c r="H108" s="3">
        <f t="shared" si="1"/>
        <v>0.48000000000001819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3173.6</v>
      </c>
      <c r="D113" s="2">
        <f>'PR-RAS'!E117</f>
        <v>1108.92</v>
      </c>
      <c r="E113" s="2">
        <v>0</v>
      </c>
      <c r="F113" s="2">
        <v>0</v>
      </c>
      <c r="G113" s="3">
        <f t="shared" si="0"/>
        <v>603.8412800000001</v>
      </c>
      <c r="H113" s="3">
        <f t="shared" si="1"/>
        <v>0.48000000000001819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6299.26</v>
      </c>
      <c r="D121" s="2">
        <f>'PR-RAS'!E125</f>
        <v>8767.6</v>
      </c>
      <c r="E121" s="2">
        <v>0</v>
      </c>
      <c r="F121" s="2">
        <v>0</v>
      </c>
      <c r="G121" s="3">
        <f t="shared" si="0"/>
        <v>2860.1351999999997</v>
      </c>
      <c r="H121" s="3">
        <f t="shared" si="1"/>
        <v>0.65999999999985448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6299.26</v>
      </c>
      <c r="D122" s="2">
        <f>'PR-RAS'!E126</f>
        <v>8767.6</v>
      </c>
      <c r="E122" s="2">
        <v>0</v>
      </c>
      <c r="F122" s="2">
        <v>0</v>
      </c>
      <c r="G122" s="3">
        <f t="shared" si="0"/>
        <v>2883.9696599999997</v>
      </c>
      <c r="H122" s="3">
        <f t="shared" si="1"/>
        <v>0.65999999999985448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1692.6</v>
      </c>
      <c r="D123" s="2">
        <f>'PR-RAS'!E127</f>
        <v>0</v>
      </c>
      <c r="E123" s="2">
        <v>0</v>
      </c>
      <c r="F123" s="2">
        <v>0</v>
      </c>
      <c r="G123" s="3">
        <f t="shared" si="0"/>
        <v>206.49719999999999</v>
      </c>
      <c r="H123" s="3">
        <f t="shared" si="1"/>
        <v>0.40000000000009095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4606.66</v>
      </c>
      <c r="D124" s="2">
        <f>'PR-RAS'!E128</f>
        <v>8767.6</v>
      </c>
      <c r="E124" s="2">
        <v>0</v>
      </c>
      <c r="F124" s="2">
        <v>0</v>
      </c>
      <c r="G124" s="3">
        <f t="shared" si="0"/>
        <v>2723.4487800000002</v>
      </c>
      <c r="H124" s="3">
        <f t="shared" si="1"/>
        <v>0.73999999999978172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103581.08</v>
      </c>
      <c r="D130" s="2">
        <f>'PR-RAS'!E134</f>
        <v>239865.25</v>
      </c>
      <c r="E130" s="2">
        <v>0</v>
      </c>
      <c r="F130" s="2">
        <v>0</v>
      </c>
      <c r="G130" s="3">
        <f t="shared" si="0"/>
        <v>75247.19382</v>
      </c>
      <c r="H130" s="3">
        <f t="shared" si="1"/>
        <v>0.33000000000174623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103581.08</v>
      </c>
      <c r="D131" s="2">
        <f>'PR-RAS'!E135</f>
        <v>239865.25</v>
      </c>
      <c r="E131" s="2">
        <v>0</v>
      </c>
      <c r="F131" s="2">
        <v>0</v>
      </c>
      <c r="G131" s="3">
        <f t="shared" si="0"/>
        <v>75830.505399999995</v>
      </c>
      <c r="H131" s="3">
        <f t="shared" si="1"/>
        <v>0.33000000000174623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103581.08</v>
      </c>
      <c r="D132" s="2">
        <f>'PR-RAS'!E136</f>
        <v>239865.25</v>
      </c>
      <c r="E132" s="2">
        <v>0</v>
      </c>
      <c r="F132" s="2">
        <v>0</v>
      </c>
      <c r="G132" s="3">
        <f t="shared" si="0"/>
        <v>76413.816980000003</v>
      </c>
      <c r="H132" s="3">
        <f t="shared" si="1"/>
        <v>0.33000000000174623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1092741.29</v>
      </c>
      <c r="D148" s="2">
        <f>'PR-RAS'!E152</f>
        <v>1206503.8899999999</v>
      </c>
      <c r="E148" s="2">
        <v>0</v>
      </c>
      <c r="F148" s="2">
        <v>0</v>
      </c>
      <c r="G148" s="3">
        <f t="shared" si="0"/>
        <v>515345.11328999995</v>
      </c>
      <c r="H148" s="3">
        <f t="shared" si="1"/>
        <v>0.40000000013969839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904663.31</v>
      </c>
      <c r="D149" s="2">
        <f>'PR-RAS'!E153</f>
        <v>982638.2</v>
      </c>
      <c r="E149" s="2">
        <v>0</v>
      </c>
      <c r="F149" s="2">
        <v>0</v>
      </c>
      <c r="G149" s="3">
        <f t="shared" si="0"/>
        <v>424751.07707999996</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750194.37</v>
      </c>
      <c r="D150" s="2">
        <f>'PR-RAS'!E154</f>
        <v>817303.84</v>
      </c>
      <c r="E150" s="2">
        <v>0</v>
      </c>
      <c r="F150" s="2">
        <v>0</v>
      </c>
      <c r="G150" s="3">
        <f t="shared" si="0"/>
        <v>355335.50544999994</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750194.37</v>
      </c>
      <c r="D151" s="2">
        <f>'PR-RAS'!E155</f>
        <v>817303.84</v>
      </c>
      <c r="E151" s="2">
        <v>0</v>
      </c>
      <c r="F151" s="2">
        <v>0</v>
      </c>
      <c r="G151" s="3">
        <f t="shared" si="0"/>
        <v>357720.30749999994</v>
      </c>
      <c r="H151" s="3">
        <f t="shared" si="1"/>
        <v>0.53000000002793968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30931.56</v>
      </c>
      <c r="D155" s="2">
        <f>'PR-RAS'!E159</f>
        <v>33178.879999999997</v>
      </c>
      <c r="E155" s="2">
        <v>0</v>
      </c>
      <c r="F155" s="2">
        <v>0</v>
      </c>
      <c r="G155" s="3">
        <f t="shared" si="0"/>
        <v>14982.555279999999</v>
      </c>
      <c r="H155" s="3">
        <f t="shared" si="1"/>
        <v>0.56000000000130967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123537.38</v>
      </c>
      <c r="D156" s="2">
        <f>'PR-RAS'!E160</f>
        <v>132155.48000000001</v>
      </c>
      <c r="E156" s="2">
        <v>0</v>
      </c>
      <c r="F156" s="2">
        <v>0</v>
      </c>
      <c r="G156" s="3">
        <f t="shared" si="0"/>
        <v>60116.492700000003</v>
      </c>
      <c r="H156" s="3">
        <f t="shared" si="1"/>
        <v>0.86000000001513399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123537.38</v>
      </c>
      <c r="D158" s="2">
        <f>'PR-RAS'!E162</f>
        <v>132155.48000000001</v>
      </c>
      <c r="E158" s="2">
        <v>0</v>
      </c>
      <c r="F158" s="2">
        <v>0</v>
      </c>
      <c r="G158" s="3">
        <f t="shared" si="0"/>
        <v>60892.189380000003</v>
      </c>
      <c r="H158" s="3">
        <f t="shared" si="1"/>
        <v>0.86000000001513399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187531.25</v>
      </c>
      <c r="D160" s="2">
        <f>'PR-RAS'!E164</f>
        <v>223702.69</v>
      </c>
      <c r="E160" s="2">
        <v>0</v>
      </c>
      <c r="F160" s="2">
        <v>0</v>
      </c>
      <c r="G160" s="3">
        <f t="shared" si="0"/>
        <v>100954.92417</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35010.86</v>
      </c>
      <c r="D161" s="2">
        <f>'PR-RAS'!E165</f>
        <v>24702.11</v>
      </c>
      <c r="E161" s="2">
        <v>0</v>
      </c>
      <c r="F161" s="2">
        <v>0</v>
      </c>
      <c r="G161" s="3">
        <f t="shared" si="0"/>
        <v>13506.4128</v>
      </c>
      <c r="H161" s="3">
        <f t="shared" si="1"/>
        <v>0.25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7287.21</v>
      </c>
      <c r="D162" s="2">
        <f>'PR-RAS'!E166</f>
        <v>270</v>
      </c>
      <c r="E162" s="2">
        <v>0</v>
      </c>
      <c r="F162" s="2">
        <v>0</v>
      </c>
      <c r="G162" s="3">
        <f t="shared" si="0"/>
        <v>1260.1808100000001</v>
      </c>
      <c r="H162" s="3">
        <f t="shared" si="1"/>
        <v>0.21000000000003638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24251.19</v>
      </c>
      <c r="D163" s="2">
        <f>'PR-RAS'!E167</f>
        <v>21864.21</v>
      </c>
      <c r="E163" s="2">
        <v>0</v>
      </c>
      <c r="F163" s="2">
        <v>0</v>
      </c>
      <c r="G163" s="3">
        <f t="shared" si="0"/>
        <v>11012.696820000001</v>
      </c>
      <c r="H163" s="3">
        <f t="shared" si="1"/>
        <v>0.39999999999781721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3472.46</v>
      </c>
      <c r="D164" s="2">
        <f>'PR-RAS'!E168</f>
        <v>2567.9</v>
      </c>
      <c r="E164" s="2">
        <v>0</v>
      </c>
      <c r="F164" s="2">
        <v>0</v>
      </c>
      <c r="G164" s="3">
        <f t="shared" si="0"/>
        <v>1403.1463800000001</v>
      </c>
      <c r="H164" s="3">
        <f t="shared" si="1"/>
        <v>0.55999999999994543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42709.17</v>
      </c>
      <c r="D166" s="2">
        <f>'PR-RAS'!E170</f>
        <v>44224.460000000006</v>
      </c>
      <c r="E166" s="2">
        <v>0</v>
      </c>
      <c r="F166" s="2">
        <v>0</v>
      </c>
      <c r="G166" s="3">
        <f t="shared" si="0"/>
        <v>21641.084850000007</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17608.560000000001</v>
      </c>
      <c r="D167" s="2">
        <f>'PR-RAS'!E171</f>
        <v>11092.79</v>
      </c>
      <c r="E167" s="2">
        <v>0</v>
      </c>
      <c r="F167" s="2">
        <v>0</v>
      </c>
      <c r="G167" s="3">
        <f t="shared" si="0"/>
        <v>6605.8272400000005</v>
      </c>
      <c r="H167" s="3">
        <f t="shared" si="1"/>
        <v>0.64999999999781721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1899.65</v>
      </c>
      <c r="D168" s="2">
        <f>'PR-RAS'!E172</f>
        <v>2342.37</v>
      </c>
      <c r="E168" s="2">
        <v>0</v>
      </c>
      <c r="F168" s="2">
        <v>0</v>
      </c>
      <c r="G168" s="3">
        <f t="shared" si="0"/>
        <v>1099.59313</v>
      </c>
      <c r="H168" s="3">
        <f t="shared" si="1"/>
        <v>0.71999999999979991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18777.259999999998</v>
      </c>
      <c r="D169" s="2">
        <f>'PR-RAS'!E173</f>
        <v>29669.31</v>
      </c>
      <c r="E169" s="2">
        <v>0</v>
      </c>
      <c r="F169" s="2">
        <v>0</v>
      </c>
      <c r="G169" s="3">
        <f t="shared" si="0"/>
        <v>13123.467840000001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3794.34</v>
      </c>
      <c r="D170" s="2">
        <f>'PR-RAS'!E174</f>
        <v>964.94</v>
      </c>
      <c r="E170" s="2">
        <v>0</v>
      </c>
      <c r="F170" s="2">
        <v>0</v>
      </c>
      <c r="G170" s="3">
        <f t="shared" si="0"/>
        <v>967.39318000000014</v>
      </c>
      <c r="H170" s="3">
        <f t="shared" si="1"/>
        <v>0.40000000000009095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629.36</v>
      </c>
      <c r="D171" s="2">
        <f>'PR-RAS'!E175</f>
        <v>155.05000000000001</v>
      </c>
      <c r="E171" s="2">
        <v>0</v>
      </c>
      <c r="F171" s="2">
        <v>0</v>
      </c>
      <c r="G171" s="3">
        <f t="shared" si="0"/>
        <v>159.70820000000001</v>
      </c>
      <c r="H171" s="3">
        <f t="shared" si="1"/>
        <v>0.41000000000002501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62883.289999999994</v>
      </c>
      <c r="D174" s="2">
        <f>'PR-RAS'!E178</f>
        <v>106758.16</v>
      </c>
      <c r="E174" s="2">
        <v>0</v>
      </c>
      <c r="F174" s="2">
        <v>0</v>
      </c>
      <c r="G174" s="3">
        <f t="shared" si="0"/>
        <v>47817.132529999995</v>
      </c>
      <c r="H174" s="3">
        <f t="shared" si="1"/>
        <v>0.44999999999708962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42390.17</v>
      </c>
      <c r="D175" s="2">
        <f>'PR-RAS'!E179</f>
        <v>80816.11</v>
      </c>
      <c r="E175" s="2">
        <v>0</v>
      </c>
      <c r="F175" s="2">
        <v>0</v>
      </c>
      <c r="G175" s="3">
        <f t="shared" si="0"/>
        <v>35499.895859999997</v>
      </c>
      <c r="H175" s="3">
        <f t="shared" si="1"/>
        <v>0.27999999999883585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3805.89</v>
      </c>
      <c r="D176" s="2">
        <f>'PR-RAS'!E180</f>
        <v>6914.97</v>
      </c>
      <c r="E176" s="2">
        <v>0</v>
      </c>
      <c r="F176" s="2">
        <v>0</v>
      </c>
      <c r="G176" s="3">
        <f t="shared" si="0"/>
        <v>3086.27025</v>
      </c>
      <c r="H176" s="3">
        <f t="shared" si="1"/>
        <v>0.13999999999987267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6389.18</v>
      </c>
      <c r="D178" s="2">
        <f>'PR-RAS'!E182</f>
        <v>7024.2</v>
      </c>
      <c r="E178" s="2">
        <v>0</v>
      </c>
      <c r="F178" s="2">
        <v>0</v>
      </c>
      <c r="G178" s="3">
        <f t="shared" si="0"/>
        <v>3617.4516600000002</v>
      </c>
      <c r="H178" s="3">
        <f t="shared" si="1"/>
        <v>0.38000000000010914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2098.0300000000002</v>
      </c>
      <c r="D179" s="2">
        <f>'PR-RAS'!E183</f>
        <v>1321.02</v>
      </c>
      <c r="E179" s="2">
        <v>0</v>
      </c>
      <c r="F179" s="2">
        <v>0</v>
      </c>
      <c r="G179" s="3">
        <f t="shared" si="0"/>
        <v>843.73245999999995</v>
      </c>
      <c r="H179" s="3">
        <f t="shared" si="1"/>
        <v>5.0000000000181899E-2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2433.42</v>
      </c>
      <c r="D181" s="2">
        <f>'PR-RAS'!E185</f>
        <v>3116.8</v>
      </c>
      <c r="E181" s="2">
        <v>0</v>
      </c>
      <c r="F181" s="2">
        <v>0</v>
      </c>
      <c r="G181" s="3">
        <f t="shared" si="0"/>
        <v>1560.0636</v>
      </c>
      <c r="H181" s="3">
        <f t="shared" si="1"/>
        <v>0.61999999999989086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3385.94</v>
      </c>
      <c r="D182" s="2">
        <f>'PR-RAS'!E186</f>
        <v>3977.34</v>
      </c>
      <c r="E182" s="2">
        <v>0</v>
      </c>
      <c r="F182" s="2">
        <v>0</v>
      </c>
      <c r="G182" s="3">
        <f t="shared" si="0"/>
        <v>2052.6522199999999</v>
      </c>
      <c r="H182" s="3">
        <f t="shared" si="1"/>
        <v>0.40000000000009095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2380.66</v>
      </c>
      <c r="D183" s="2">
        <f>'PR-RAS'!E187</f>
        <v>3587.72</v>
      </c>
      <c r="E183" s="2">
        <v>0</v>
      </c>
      <c r="F183" s="2">
        <v>0</v>
      </c>
      <c r="G183" s="3">
        <f t="shared" si="0"/>
        <v>1739.2101999999998</v>
      </c>
      <c r="H183" s="3">
        <f t="shared" si="1"/>
        <v>0.62000000000034561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46927.93</v>
      </c>
      <c r="D190" s="2">
        <f>'PR-RAS'!E194</f>
        <v>48017.96</v>
      </c>
      <c r="E190" s="2">
        <v>0</v>
      </c>
      <c r="F190" s="2">
        <v>0</v>
      </c>
      <c r="G190" s="3">
        <f t="shared" si="0"/>
        <v>27020.167650000003</v>
      </c>
      <c r="H190" s="3">
        <f t="shared" si="1"/>
        <v>0.11000000000058208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6584.56</v>
      </c>
      <c r="D192" s="2">
        <f>'PR-RAS'!E196</f>
        <v>6736.34</v>
      </c>
      <c r="E192" s="2">
        <v>0</v>
      </c>
      <c r="F192" s="2">
        <v>0</v>
      </c>
      <c r="G192" s="3">
        <f t="shared" si="0"/>
        <v>3830.9328400000004</v>
      </c>
      <c r="H192" s="3">
        <f t="shared" si="1"/>
        <v>0.77999999999974534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3064.7</v>
      </c>
      <c r="E193" s="2">
        <v>0</v>
      </c>
      <c r="F193" s="2">
        <v>0</v>
      </c>
      <c r="G193" s="3">
        <f t="shared" si="0"/>
        <v>1176.8447999999999</v>
      </c>
      <c r="H193" s="3">
        <f t="shared" si="1"/>
        <v>0.3000000000001819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115</v>
      </c>
      <c r="D194" s="2">
        <f>'PR-RAS'!E198</f>
        <v>75</v>
      </c>
      <c r="E194" s="2">
        <v>0</v>
      </c>
      <c r="F194" s="2">
        <v>0</v>
      </c>
      <c r="G194" s="3">
        <f t="shared" si="0"/>
        <v>51.145000000000003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40228.370000000003</v>
      </c>
      <c r="D197" s="2">
        <f>'PR-RAS'!E201</f>
        <v>38141.919999999998</v>
      </c>
      <c r="E197" s="2">
        <v>0</v>
      </c>
      <c r="F197" s="2">
        <v>0</v>
      </c>
      <c r="G197" s="3">
        <f t="shared" si="0"/>
        <v>22836.39316</v>
      </c>
      <c r="H197" s="3">
        <f t="shared" si="1"/>
        <v>0.45000000000436557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546.73</v>
      </c>
      <c r="D198" s="2">
        <f>'PR-RAS'!E202</f>
        <v>163</v>
      </c>
      <c r="E198" s="2">
        <v>0</v>
      </c>
      <c r="F198" s="2">
        <v>0</v>
      </c>
      <c r="G198" s="3">
        <f t="shared" si="0"/>
        <v>171.92781000000002</v>
      </c>
      <c r="H198" s="3">
        <f t="shared" si="1"/>
        <v>0.26999999999998181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546.73</v>
      </c>
      <c r="D212" s="2">
        <f>'PR-RAS'!E216</f>
        <v>163</v>
      </c>
      <c r="E212" s="2">
        <v>0</v>
      </c>
      <c r="F212" s="2">
        <v>0</v>
      </c>
      <c r="G212" s="3">
        <f t="shared" si="0"/>
        <v>184.14603</v>
      </c>
      <c r="H212" s="3">
        <f t="shared" si="1"/>
        <v>0.26999999999998181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546.73</v>
      </c>
      <c r="D213" s="2">
        <f>'PR-RAS'!E217</f>
        <v>0</v>
      </c>
      <c r="E213" s="2">
        <v>0</v>
      </c>
      <c r="F213" s="2">
        <v>0</v>
      </c>
      <c r="G213" s="3">
        <f t="shared" si="0"/>
        <v>115.90676000000001</v>
      </c>
      <c r="H213" s="3">
        <f t="shared" si="1"/>
        <v>0.26999999999998181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163</v>
      </c>
      <c r="E215" s="2">
        <v>0</v>
      </c>
      <c r="F215" s="2">
        <v>0</v>
      </c>
      <c r="G215" s="3">
        <f t="shared" si="0"/>
        <v>69.763999999999996</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1092741.29</v>
      </c>
      <c r="D295" s="2">
        <f>'PR-RAS'!E299</f>
        <v>1206503.8899999999</v>
      </c>
      <c r="E295" s="2">
        <v>0</v>
      </c>
      <c r="F295" s="2">
        <v>0</v>
      </c>
      <c r="G295" s="3">
        <f t="shared" si="12"/>
        <v>1030690.2265799999</v>
      </c>
      <c r="H295" s="3">
        <f t="shared" si="13"/>
        <v>0.40000000013969839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2587.2199999999721</v>
      </c>
      <c r="D296" s="2">
        <f>'PR-RAS'!E300</f>
        <v>86409.440000000177</v>
      </c>
      <c r="E296" s="2">
        <v>0</v>
      </c>
      <c r="F296" s="2">
        <v>0</v>
      </c>
      <c r="G296" s="3">
        <f t="shared" si="12"/>
        <v>51744.799500000096</v>
      </c>
      <c r="H296" s="3">
        <f t="shared" si="13"/>
        <v>0.66000000014901161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121872.58</v>
      </c>
      <c r="D298" s="2">
        <f>'PR-RAS'!E302</f>
        <v>0</v>
      </c>
      <c r="E298" s="2">
        <v>0</v>
      </c>
      <c r="F298" s="2">
        <v>0</v>
      </c>
      <c r="G298" s="3">
        <f t="shared" si="12"/>
        <v>36196.156259999996</v>
      </c>
      <c r="H298" s="3">
        <f t="shared" si="13"/>
        <v>0.41999999999825377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48723.62</v>
      </c>
      <c r="E299" s="2">
        <v>0</v>
      </c>
      <c r="F299" s="2">
        <v>0</v>
      </c>
      <c r="G299" s="3">
        <f t="shared" si="12"/>
        <v>29039.27752</v>
      </c>
      <c r="H299" s="3">
        <f t="shared" si="13"/>
        <v>0.37999999999738066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217.14</v>
      </c>
      <c r="D300" s="2">
        <f>'PR-RAS'!E304</f>
        <v>499626.61</v>
      </c>
      <c r="E300" s="2">
        <v>0</v>
      </c>
      <c r="F300" s="2">
        <v>0</v>
      </c>
      <c r="G300" s="3">
        <f t="shared" si="12"/>
        <v>298841.63763999997</v>
      </c>
      <c r="H300" s="3">
        <f t="shared" si="13"/>
        <v>0.5300000000139562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254</v>
      </c>
      <c r="D301" s="2">
        <f>'PR-RAS'!E305</f>
        <v>824.61</v>
      </c>
      <c r="E301" s="2">
        <v>0</v>
      </c>
      <c r="F301" s="2">
        <v>0</v>
      </c>
      <c r="G301" s="3">
        <f t="shared" si="12"/>
        <v>570.96600000000001</v>
      </c>
      <c r="H301" s="3">
        <f t="shared" si="13"/>
        <v>0.38999999999998636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5986.42</v>
      </c>
      <c r="D355" s="2">
        <f>'PR-RAS'!E360</f>
        <v>16772.560000000001</v>
      </c>
      <c r="E355" s="2">
        <v>0</v>
      </c>
      <c r="F355" s="2">
        <v>0</v>
      </c>
      <c r="G355" s="3">
        <f t="shared" si="12"/>
        <v>13994.16516</v>
      </c>
      <c r="H355" s="3">
        <f t="shared" si="13"/>
        <v>0.85999999999876309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5986.42</v>
      </c>
      <c r="D368" s="2">
        <f>'PR-RAS'!E373</f>
        <v>5210.0600000000004</v>
      </c>
      <c r="E368" s="2">
        <v>0</v>
      </c>
      <c r="F368" s="2">
        <v>0</v>
      </c>
      <c r="G368" s="3">
        <f t="shared" si="12"/>
        <v>6021.2001799999998</v>
      </c>
      <c r="H368" s="3">
        <f t="shared" si="13"/>
        <v>0.48000000000047294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4433.29</v>
      </c>
      <c r="D374" s="2">
        <f>'PR-RAS'!E379</f>
        <v>5210.0600000000004</v>
      </c>
      <c r="E374" s="2">
        <v>0</v>
      </c>
      <c r="F374" s="2">
        <v>0</v>
      </c>
      <c r="G374" s="3">
        <f t="shared" si="12"/>
        <v>5540.3219300000001</v>
      </c>
      <c r="H374" s="3">
        <f t="shared" si="13"/>
        <v>0.3500000000003638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4433.29</v>
      </c>
      <c r="D375" s="2">
        <f>'PR-RAS'!E380</f>
        <v>5210.0600000000004</v>
      </c>
      <c r="E375" s="2">
        <v>0</v>
      </c>
      <c r="F375" s="2">
        <v>0</v>
      </c>
      <c r="G375" s="3">
        <f t="shared" si="12"/>
        <v>5555.1753399999998</v>
      </c>
      <c r="H375" s="3">
        <f t="shared" si="13"/>
        <v>0.3500000000003638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1553.13</v>
      </c>
      <c r="D396" s="2">
        <f>'PR-RAS'!E401</f>
        <v>0</v>
      </c>
      <c r="E396" s="2">
        <v>0</v>
      </c>
      <c r="F396" s="2">
        <v>0</v>
      </c>
      <c r="G396" s="3">
        <f t="shared" si="12"/>
        <v>613.48635000000002</v>
      </c>
      <c r="H396" s="3">
        <f t="shared" si="13"/>
        <v>0.13000000000010914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1553.13</v>
      </c>
      <c r="D398" s="2">
        <f>'PR-RAS'!E403</f>
        <v>0</v>
      </c>
      <c r="E398" s="2">
        <v>0</v>
      </c>
      <c r="F398" s="2">
        <v>0</v>
      </c>
      <c r="G398" s="3">
        <f t="shared" si="12"/>
        <v>616.59261000000004</v>
      </c>
      <c r="H398" s="3">
        <f t="shared" si="13"/>
        <v>0.13000000000010914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11562.5</v>
      </c>
      <c r="E407" s="2">
        <v>0</v>
      </c>
      <c r="F407" s="2">
        <v>0</v>
      </c>
      <c r="G407" s="3">
        <f t="shared" si="12"/>
        <v>9388.75</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11562.5</v>
      </c>
      <c r="E408" s="2">
        <v>0</v>
      </c>
      <c r="F408" s="2">
        <v>0</v>
      </c>
      <c r="G408" s="3">
        <f t="shared" si="12"/>
        <v>9411.875</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5986.42</v>
      </c>
      <c r="D413" s="2">
        <f>'PR-RAS'!E418</f>
        <v>16772.560000000001</v>
      </c>
      <c r="E413" s="2">
        <v>0</v>
      </c>
      <c r="F413" s="2">
        <v>0</v>
      </c>
      <c r="G413" s="3">
        <f t="shared" si="12"/>
        <v>16286.994479999999</v>
      </c>
      <c r="H413" s="3">
        <f t="shared" si="13"/>
        <v>0.85999999999876309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151902.76</v>
      </c>
      <c r="D415" s="2">
        <f>'PR-RAS'!E420</f>
        <v>159152.03</v>
      </c>
      <c r="E415" s="2">
        <v>0</v>
      </c>
      <c r="F415" s="2">
        <v>0</v>
      </c>
      <c r="G415" s="3">
        <f t="shared" si="12"/>
        <v>194665.62347999998</v>
      </c>
      <c r="H415" s="3">
        <f t="shared" si="13"/>
        <v>0.26999999998952262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1095328.51</v>
      </c>
      <c r="D417" s="2">
        <f>'PR-RAS'!E422</f>
        <v>1292913.33</v>
      </c>
      <c r="E417" s="2">
        <v>0</v>
      </c>
      <c r="F417" s="2">
        <v>0</v>
      </c>
      <c r="G417" s="3">
        <f t="shared" si="12"/>
        <v>1531360.5507199999</v>
      </c>
      <c r="H417" s="3">
        <f t="shared" si="13"/>
        <v>0.82000000006519258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1098727.71</v>
      </c>
      <c r="D418" s="2">
        <f>'PR-RAS'!E423</f>
        <v>1223276.45</v>
      </c>
      <c r="E418" s="2">
        <v>0</v>
      </c>
      <c r="F418" s="2">
        <v>0</v>
      </c>
      <c r="G418" s="3">
        <f t="shared" si="12"/>
        <v>1478382.01437</v>
      </c>
      <c r="H418" s="3">
        <f t="shared" si="13"/>
        <v>0.73999999999068677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69636.880000000121</v>
      </c>
      <c r="E419" s="2">
        <v>0</v>
      </c>
      <c r="F419" s="2">
        <v>0</v>
      </c>
      <c r="G419" s="3">
        <f t="shared" si="12"/>
        <v>58216.431680000096</v>
      </c>
      <c r="H419" s="3">
        <f t="shared" si="13"/>
        <v>0.11999999987892807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3399.1999999999534</v>
      </c>
      <c r="D420" s="2">
        <f>'PR-RAS'!E425</f>
        <v>0</v>
      </c>
      <c r="E420" s="2">
        <v>0</v>
      </c>
      <c r="F420" s="2">
        <v>0</v>
      </c>
      <c r="G420" s="3">
        <f t="shared" si="12"/>
        <v>1424.2647999999804</v>
      </c>
      <c r="H420" s="3">
        <f t="shared" si="13"/>
        <v>0.19999999995343387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30030.180000000008</v>
      </c>
      <c r="D422" s="2">
        <f>'PR-RAS'!E427</f>
        <v>207875.65</v>
      </c>
      <c r="E422" s="2">
        <v>0</v>
      </c>
      <c r="F422" s="2">
        <v>0</v>
      </c>
      <c r="G422" s="3">
        <f t="shared" si="12"/>
        <v>187674.00307999999</v>
      </c>
      <c r="H422" s="3">
        <f t="shared" si="13"/>
        <v>0.53000000001338776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217.14</v>
      </c>
      <c r="D423" s="2">
        <f>'PR-RAS'!E428</f>
        <v>499626.61</v>
      </c>
      <c r="E423" s="2">
        <v>0</v>
      </c>
      <c r="F423" s="2">
        <v>0</v>
      </c>
      <c r="G423" s="3">
        <f t="shared" si="12"/>
        <v>421776.49192</v>
      </c>
      <c r="H423" s="3">
        <f t="shared" si="13"/>
        <v>0.5300000000139562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1095328.51</v>
      </c>
      <c r="D637" s="2">
        <f>'PR-RAS'!E643</f>
        <v>1292913.33</v>
      </c>
      <c r="E637" s="2">
        <v>0</v>
      </c>
      <c r="F637" s="2">
        <v>0</v>
      </c>
      <c r="G637" s="3">
        <f t="shared" si="14"/>
        <v>2341214.6881200001</v>
      </c>
      <c r="H637" s="3">
        <f t="shared" si="15"/>
        <v>0.82000000006519258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1098727.71</v>
      </c>
      <c r="D638" s="2">
        <f>'PR-RAS'!E644</f>
        <v>1223276.45</v>
      </c>
      <c r="E638" s="2">
        <v>0</v>
      </c>
      <c r="F638" s="2">
        <v>0</v>
      </c>
      <c r="G638" s="3">
        <f t="shared" si="14"/>
        <v>2258343.7485699998</v>
      </c>
      <c r="H638" s="3">
        <f t="shared" si="15"/>
        <v>0.73999999999068677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69636.880000000121</v>
      </c>
      <c r="E639" s="2">
        <v>0</v>
      </c>
      <c r="F639" s="2">
        <v>0</v>
      </c>
      <c r="G639" s="3">
        <f t="shared" si="14"/>
        <v>88856.658880000163</v>
      </c>
      <c r="H639" s="3">
        <f t="shared" si="15"/>
        <v>0.11999999987892807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3399.1999999999534</v>
      </c>
      <c r="D640" s="2">
        <f>'PR-RAS'!E646</f>
        <v>0</v>
      </c>
      <c r="E640" s="2">
        <v>0</v>
      </c>
      <c r="F640" s="2">
        <v>0</v>
      </c>
      <c r="G640" s="3">
        <f t="shared" si="14"/>
        <v>2172.0887999999704</v>
      </c>
      <c r="H640" s="3">
        <f t="shared" si="15"/>
        <v>0.19999999995343387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30030.180000000008</v>
      </c>
      <c r="D642" s="2">
        <f>'PR-RAS'!E648</f>
        <v>207875.65</v>
      </c>
      <c r="E642" s="2">
        <v>0</v>
      </c>
      <c r="F642" s="2">
        <v>0</v>
      </c>
      <c r="G642" s="3">
        <f t="shared" si="14"/>
        <v>285745.92868000001</v>
      </c>
      <c r="H642" s="3">
        <f t="shared" si="15"/>
        <v>0.53000000001338776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33429.379999999961</v>
      </c>
      <c r="D644" s="2">
        <f>'PR-RAS'!E650</f>
        <v>138238.76999999987</v>
      </c>
      <c r="E644" s="2">
        <v>0</v>
      </c>
      <c r="F644" s="2">
        <v>0</v>
      </c>
      <c r="G644" s="3">
        <f t="shared" si="14"/>
        <v>199270.14955999982</v>
      </c>
      <c r="H644" s="3">
        <f t="shared" si="15"/>
        <v>0.61000000008789357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235289.86</v>
      </c>
      <c r="D646" s="2">
        <f>'PR-RAS'!E653</f>
        <v>221.93</v>
      </c>
      <c r="E646" s="2">
        <v>0</v>
      </c>
      <c r="F646" s="2">
        <v>0</v>
      </c>
      <c r="G646" s="3">
        <f t="shared" si="14"/>
        <v>152048.2494</v>
      </c>
      <c r="H646" s="3">
        <f t="shared" si="15"/>
        <v>0.21000000001396302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1246276.31</v>
      </c>
      <c r="D647" s="2">
        <f>'PR-RAS'!E654</f>
        <v>723218.12</v>
      </c>
      <c r="E647" s="2">
        <v>0</v>
      </c>
      <c r="F647" s="2">
        <v>0</v>
      </c>
      <c r="G647" s="3">
        <f t="shared" si="14"/>
        <v>1739492.3073</v>
      </c>
      <c r="H647" s="3">
        <f t="shared" si="15"/>
        <v>0.43000000005122274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1248065.8600000001</v>
      </c>
      <c r="D648" s="2">
        <f>'PR-RAS'!E655</f>
        <v>723218.12</v>
      </c>
      <c r="E648" s="2">
        <v>0</v>
      </c>
      <c r="F648" s="2">
        <v>0</v>
      </c>
      <c r="G648" s="3">
        <f t="shared" si="14"/>
        <v>1743342.8587000002</v>
      </c>
      <c r="H648" s="3">
        <f t="shared" si="15"/>
        <v>0.2599999998928979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233500.30999999982</v>
      </c>
      <c r="D649" s="2">
        <f>'PR-RAS'!E656</f>
        <v>221.93000000005122</v>
      </c>
      <c r="E649" s="2">
        <v>0</v>
      </c>
      <c r="F649" s="2">
        <v>0</v>
      </c>
      <c r="G649" s="3">
        <f t="shared" si="14"/>
        <v>151595.82215999995</v>
      </c>
      <c r="H649" s="3">
        <f t="shared" si="15"/>
        <v>0.37999999977182597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62</v>
      </c>
      <c r="D651" s="2">
        <f>'PR-RAS'!E658</f>
        <v>62</v>
      </c>
      <c r="E651" s="2">
        <v>0</v>
      </c>
      <c r="F651" s="2">
        <v>0</v>
      </c>
      <c r="G651" s="3">
        <f t="shared" si="14"/>
        <v>120.9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62</v>
      </c>
      <c r="E653" s="2">
        <v>0</v>
      </c>
      <c r="F653" s="2">
        <v>0</v>
      </c>
      <c r="G653" s="3">
        <f t="shared" si="14"/>
        <v>121.27200000000001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918754.47</v>
      </c>
      <c r="D676" s="2">
        <f>'PR-RAS'!E683</f>
        <v>1042816.87</v>
      </c>
      <c r="E676" s="2">
        <v>0</v>
      </c>
      <c r="F676" s="2">
        <v>0</v>
      </c>
      <c r="G676" s="3">
        <f t="shared" si="14"/>
        <v>2027962.0417500001</v>
      </c>
      <c r="H676" s="3">
        <f t="shared" si="15"/>
        <v>0.59999999997671694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63004</v>
      </c>
      <c r="D696" s="2">
        <f>'PR-RAS'!E703</f>
        <v>0</v>
      </c>
      <c r="E696" s="2">
        <v>0</v>
      </c>
      <c r="F696" s="2">
        <v>0</v>
      </c>
      <c r="G696" s="3">
        <f t="shared" si="14"/>
        <v>43787.78</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24251.19</v>
      </c>
      <c r="D727" s="2">
        <f>'PR-RAS'!E734</f>
        <v>21864.21</v>
      </c>
      <c r="E727" s="2">
        <v>0</v>
      </c>
      <c r="F727" s="2">
        <v>0</v>
      </c>
      <c r="G727" s="3">
        <f t="shared" si="14"/>
        <v>49353.196859999996</v>
      </c>
      <c r="H727" s="3">
        <f t="shared" si="15"/>
        <v>0.39999999999781721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2433.42</v>
      </c>
      <c r="D731" s="2">
        <f>'PR-RAS'!E738</f>
        <v>3116.8</v>
      </c>
      <c r="E731" s="2">
        <v>0</v>
      </c>
      <c r="F731" s="2">
        <v>0</v>
      </c>
      <c r="G731" s="3">
        <f t="shared" si="14"/>
        <v>6326.9246000000003</v>
      </c>
      <c r="H731" s="3">
        <f t="shared" si="15"/>
        <v>0.61999999999989086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151949.07</v>
      </c>
      <c r="D1581" s="7"/>
      <c r="E1581" s="7">
        <v>0</v>
      </c>
      <c r="F1581" s="7">
        <v>0</v>
      </c>
      <c r="G1581" s="8">
        <f t="shared" ref="G1581:G1685" si="70">B1581/1000*C1581</f>
        <v>151.94907000000001</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1228830.7</v>
      </c>
      <c r="D1582" s="2">
        <v>0</v>
      </c>
      <c r="E1582" s="2">
        <v>0</v>
      </c>
      <c r="F1582" s="2">
        <v>0</v>
      </c>
      <c r="G1582" s="3">
        <f t="shared" si="70"/>
        <v>2457.6614</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1212058.1399999999</v>
      </c>
      <c r="D1584" s="2">
        <v>0</v>
      </c>
      <c r="E1584" s="2">
        <v>0</v>
      </c>
      <c r="F1584" s="2">
        <v>0</v>
      </c>
      <c r="G1584" s="3">
        <f t="shared" si="70"/>
        <v>4848.2325599999995</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959679.76</v>
      </c>
      <c r="D1585" s="2">
        <v>0</v>
      </c>
      <c r="E1585" s="2">
        <v>0</v>
      </c>
      <c r="F1585" s="2">
        <v>0</v>
      </c>
      <c r="G1585" s="3">
        <f t="shared" si="70"/>
        <v>4798.3987999999999</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244863.95</v>
      </c>
      <c r="D1586" s="2">
        <v>0</v>
      </c>
      <c r="E1586" s="2">
        <v>0</v>
      </c>
      <c r="F1586" s="2">
        <v>0</v>
      </c>
      <c r="G1586" s="3">
        <f t="shared" si="70"/>
        <v>1469.1837</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163</v>
      </c>
      <c r="D1587" s="2">
        <v>0</v>
      </c>
      <c r="E1587" s="2">
        <v>0</v>
      </c>
      <c r="F1587" s="2">
        <v>0</v>
      </c>
      <c r="G1587" s="3">
        <f t="shared" si="70"/>
        <v>1.141</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7351.43</v>
      </c>
      <c r="D1592" s="2">
        <v>0</v>
      </c>
      <c r="E1592" s="2">
        <v>0</v>
      </c>
      <c r="F1592" s="2">
        <v>0</v>
      </c>
      <c r="G1592" s="3">
        <f t="shared" si="70"/>
        <v>88.217160000000007</v>
      </c>
      <c r="H1592" s="3">
        <f t="shared" si="71"/>
        <v>0.43000000000029104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16772.560000000001</v>
      </c>
      <c r="D1593" s="2">
        <v>0</v>
      </c>
      <c r="E1593" s="2">
        <v>0</v>
      </c>
      <c r="F1593" s="2">
        <v>0</v>
      </c>
      <c r="G1593" s="3">
        <f t="shared" si="70"/>
        <v>218.04328000000001</v>
      </c>
      <c r="H1593" s="3">
        <f t="shared" si="71"/>
        <v>0.43999999999869033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1317196.23</v>
      </c>
      <c r="D1601" s="2">
        <v>0</v>
      </c>
      <c r="E1601" s="2">
        <v>0</v>
      </c>
      <c r="F1601" s="2">
        <v>0</v>
      </c>
      <c r="G1601" s="3">
        <f t="shared" si="70"/>
        <v>27661.12083</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1300423.67</v>
      </c>
      <c r="D1603" s="2">
        <v>0</v>
      </c>
      <c r="E1603" s="2">
        <v>0</v>
      </c>
      <c r="F1603" s="2">
        <v>0</v>
      </c>
      <c r="G1603" s="3">
        <f t="shared" si="70"/>
        <v>29909.744409999999</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959679.76</v>
      </c>
      <c r="D1604" s="2">
        <v>0</v>
      </c>
      <c r="E1604" s="2">
        <v>0</v>
      </c>
      <c r="F1604" s="2">
        <v>0</v>
      </c>
      <c r="G1604" s="3">
        <f t="shared" si="70"/>
        <v>23032.31424</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333229.48</v>
      </c>
      <c r="D1605" s="2">
        <v>0</v>
      </c>
      <c r="E1605" s="2">
        <v>0</v>
      </c>
      <c r="F1605" s="2">
        <v>0</v>
      </c>
      <c r="G1605" s="3">
        <f t="shared" si="70"/>
        <v>8330.7369999999992</v>
      </c>
      <c r="H1605" s="3">
        <f t="shared" si="71"/>
        <v>0.47999999998137355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163</v>
      </c>
      <c r="D1606" s="2">
        <v>0</v>
      </c>
      <c r="E1606" s="2">
        <v>0</v>
      </c>
      <c r="F1606" s="2">
        <v>0</v>
      </c>
      <c r="G1606" s="3">
        <f t="shared" si="70"/>
        <v>4.2379999999999995</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7351.43</v>
      </c>
      <c r="D1611" s="2">
        <v>0</v>
      </c>
      <c r="E1611" s="2">
        <v>0</v>
      </c>
      <c r="F1611" s="2">
        <v>0</v>
      </c>
      <c r="G1611" s="3">
        <f t="shared" si="70"/>
        <v>227.89433</v>
      </c>
      <c r="H1611" s="3">
        <f t="shared" si="71"/>
        <v>0.43000000000029104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16772.560000000001</v>
      </c>
      <c r="D1612" s="2">
        <v>0</v>
      </c>
      <c r="E1612" s="2">
        <v>0</v>
      </c>
      <c r="F1612" s="2">
        <v>0</v>
      </c>
      <c r="G1612" s="3">
        <f t="shared" si="70"/>
        <v>536.72192000000007</v>
      </c>
      <c r="H1612" s="3">
        <f t="shared" si="71"/>
        <v>0.43999999999869033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63583.540000000037</v>
      </c>
      <c r="D1620" s="2">
        <v>0</v>
      </c>
      <c r="E1620" s="2">
        <v>0</v>
      </c>
      <c r="F1620" s="2">
        <v>0</v>
      </c>
      <c r="G1620" s="3">
        <f t="shared" si="70"/>
        <v>2543.3416000000016</v>
      </c>
      <c r="H1620" s="3">
        <f t="shared" si="71"/>
        <v>0.4599999999627471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579.54</v>
      </c>
      <c r="D1621" s="2">
        <v>0</v>
      </c>
      <c r="E1621" s="2">
        <v>0</v>
      </c>
      <c r="F1621" s="2">
        <v>0</v>
      </c>
      <c r="G1621" s="3">
        <f t="shared" si="70"/>
        <v>23.761140000000001</v>
      </c>
      <c r="H1621" s="3">
        <f t="shared" si="71"/>
        <v>0.46000000000003638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579.54</v>
      </c>
      <c r="D1622" s="2">
        <v>0</v>
      </c>
      <c r="E1622" s="2">
        <v>0</v>
      </c>
      <c r="F1622" s="2">
        <v>0</v>
      </c>
      <c r="G1622" s="3">
        <f t="shared" si="70"/>
        <v>24.340679999999999</v>
      </c>
      <c r="H1622" s="3">
        <f t="shared" si="71"/>
        <v>0.46000000000003638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579.54</v>
      </c>
      <c r="D1623" s="2">
        <v>0</v>
      </c>
      <c r="E1623" s="2">
        <v>0</v>
      </c>
      <c r="F1623" s="2">
        <v>0</v>
      </c>
      <c r="G1623" s="3">
        <f t="shared" si="70"/>
        <v>24.920219999999997</v>
      </c>
      <c r="H1623" s="3">
        <f t="shared" si="71"/>
        <v>0.46000000000003638</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63004</v>
      </c>
      <c r="D1680" s="2">
        <v>0</v>
      </c>
      <c r="E1680" s="2">
        <v>0</v>
      </c>
      <c r="F1680" s="2">
        <v>0</v>
      </c>
      <c r="G1680" s="3">
        <f t="shared" si="70"/>
        <v>6300.4000000000005</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63004</v>
      </c>
      <c r="D1685" s="14">
        <v>0</v>
      </c>
      <c r="E1685" s="14">
        <v>0</v>
      </c>
      <c r="F1685" s="14">
        <v>0</v>
      </c>
      <c r="G1685" s="15">
        <f t="shared" si="70"/>
        <v>6615.42</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2018</v>
      </c>
      <c r="B1" s="411"/>
      <c r="C1" s="411"/>
    </row>
    <row r="2" spans="1:16" ht="33" customHeight="1" x14ac:dyDescent="0.2">
      <c r="A2" s="412" t="s">
        <v>2019</v>
      </c>
      <c r="B2" s="413"/>
      <c r="C2" s="403"/>
      <c r="D2" s="5"/>
      <c r="E2" s="5"/>
      <c r="F2" s="5"/>
      <c r="G2" s="5"/>
      <c r="H2" s="5"/>
      <c r="I2" s="5"/>
      <c r="J2" s="5"/>
      <c r="K2" s="5"/>
      <c r="L2" s="5"/>
      <c r="M2" s="5"/>
      <c r="N2" s="5"/>
      <c r="O2" s="5"/>
      <c r="P2" s="5"/>
    </row>
    <row r="3" spans="1:16" ht="18.75" customHeight="1" x14ac:dyDescent="0.2">
      <c r="A3" s="222" t="s">
        <v>2020</v>
      </c>
      <c r="B3" s="414"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07" t="s">
        <v>2102</v>
      </c>
      <c r="C46" s="403"/>
      <c r="D46" s="5"/>
      <c r="E46" s="5"/>
      <c r="F46" s="5"/>
      <c r="G46" s="5"/>
      <c r="H46" s="5"/>
      <c r="I46" s="5"/>
      <c r="J46" s="5"/>
      <c r="K46" s="5"/>
      <c r="L46" s="5"/>
      <c r="M46" s="5"/>
      <c r="N46" s="5"/>
      <c r="O46" s="5"/>
      <c r="P46" s="5"/>
    </row>
    <row r="47" spans="1:16" ht="66" hidden="1" customHeight="1" x14ac:dyDescent="0.2">
      <c r="A47" s="39" t="s">
        <v>2103</v>
      </c>
      <c r="B47" s="408" t="s">
        <v>2104</v>
      </c>
      <c r="C47" s="408"/>
      <c r="D47" s="5"/>
      <c r="E47" s="5"/>
      <c r="F47" s="5"/>
      <c r="G47" s="5"/>
      <c r="H47" s="5"/>
      <c r="I47" s="5"/>
      <c r="J47" s="5"/>
      <c r="K47" s="5"/>
      <c r="L47" s="5"/>
      <c r="M47" s="5"/>
      <c r="N47" s="5"/>
      <c r="O47" s="5"/>
      <c r="P47" s="5"/>
    </row>
    <row r="48" spans="1:16" ht="123.75" customHeight="1" x14ac:dyDescent="0.2">
      <c r="A48" s="202" t="s">
        <v>2105</v>
      </c>
      <c r="B48" s="406" t="s">
        <v>2106</v>
      </c>
      <c r="C48" s="405"/>
      <c r="D48" s="5"/>
      <c r="E48" s="5"/>
      <c r="F48" s="5"/>
      <c r="G48" s="5"/>
      <c r="H48" s="5"/>
      <c r="I48" s="5"/>
      <c r="J48" s="5"/>
      <c r="K48" s="5"/>
      <c r="L48" s="5"/>
      <c r="M48" s="5"/>
      <c r="N48" s="5"/>
      <c r="O48" s="5"/>
      <c r="P48" s="5"/>
    </row>
    <row r="49" spans="1:16" ht="34.5" customHeight="1" x14ac:dyDescent="0.2">
      <c r="A49" s="202" t="s">
        <v>2107</v>
      </c>
      <c r="B49" s="404" t="s">
        <v>2108</v>
      </c>
      <c r="C49" s="405"/>
      <c r="D49" s="5"/>
      <c r="E49" s="5"/>
      <c r="F49" s="5"/>
      <c r="G49" s="5"/>
      <c r="H49" s="5"/>
      <c r="I49" s="5"/>
      <c r="J49" s="5"/>
      <c r="K49" s="5"/>
      <c r="L49" s="5"/>
      <c r="M49" s="5"/>
      <c r="N49" s="5"/>
      <c r="O49" s="5"/>
      <c r="P49" s="5"/>
    </row>
    <row r="50" spans="1:16" ht="34.5" customHeight="1" x14ac:dyDescent="0.2">
      <c r="A50" s="202" t="s">
        <v>2109</v>
      </c>
      <c r="B50" s="404" t="s">
        <v>2110</v>
      </c>
      <c r="C50" s="405"/>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09" t="s">
        <v>2116</v>
      </c>
      <c r="C53" s="410"/>
      <c r="D53" s="5"/>
      <c r="E53" s="5"/>
      <c r="F53" s="5"/>
      <c r="G53" s="5"/>
      <c r="H53" s="5"/>
      <c r="I53" s="5"/>
      <c r="J53" s="5"/>
      <c r="K53" s="5"/>
      <c r="L53" s="5"/>
      <c r="M53" s="5"/>
      <c r="N53" s="5"/>
      <c r="O53" s="5"/>
      <c r="P53" s="5"/>
    </row>
    <row r="54" spans="1:16" ht="31.5" customHeight="1" x14ac:dyDescent="0.2">
      <c r="A54" s="224" t="s">
        <v>2117</v>
      </c>
      <c r="B54" s="409" t="s">
        <v>2118</v>
      </c>
      <c r="C54" s="410"/>
      <c r="D54" s="5"/>
      <c r="E54" s="5"/>
      <c r="F54" s="5"/>
      <c r="G54" s="5"/>
      <c r="H54" s="5"/>
      <c r="I54" s="5"/>
      <c r="J54" s="5"/>
      <c r="K54" s="5"/>
      <c r="L54" s="5"/>
      <c r="M54" s="5"/>
      <c r="N54" s="5"/>
      <c r="O54" s="5"/>
      <c r="P54" s="5"/>
    </row>
    <row r="55" spans="1:16" ht="54.6" customHeight="1" x14ac:dyDescent="0.2">
      <c r="A55" s="224" t="s">
        <v>2119</v>
      </c>
      <c r="B55" s="409" t="s">
        <v>2120</v>
      </c>
      <c r="C55" s="410"/>
      <c r="D55" s="5"/>
      <c r="E55" s="5"/>
      <c r="F55" s="5"/>
      <c r="G55" s="5"/>
      <c r="H55" s="5"/>
      <c r="I55" s="5"/>
      <c r="J55" s="5"/>
      <c r="K55" s="5"/>
      <c r="L55" s="5"/>
      <c r="M55" s="5"/>
      <c r="N55" s="5"/>
      <c r="O55" s="5"/>
      <c r="P55" s="5"/>
    </row>
    <row r="56" spans="1:16" ht="54.6" customHeight="1" x14ac:dyDescent="0.2">
      <c r="A56" s="224" t="s">
        <v>2121</v>
      </c>
      <c r="B56" s="409" t="s">
        <v>2122</v>
      </c>
      <c r="C56" s="410"/>
      <c r="D56" s="5"/>
      <c r="E56" s="5"/>
      <c r="F56" s="5"/>
      <c r="G56" s="5"/>
      <c r="H56" s="5"/>
      <c r="I56" s="5"/>
      <c r="J56" s="5"/>
      <c r="K56" s="5"/>
      <c r="L56" s="5"/>
      <c r="M56" s="5"/>
      <c r="N56" s="5"/>
      <c r="O56" s="5"/>
      <c r="P56" s="5"/>
    </row>
    <row r="57" spans="1:16" ht="54" customHeight="1" x14ac:dyDescent="0.2">
      <c r="A57" s="224" t="s">
        <v>2123</v>
      </c>
      <c r="B57" s="409" t="s">
        <v>2124</v>
      </c>
      <c r="C57" s="410"/>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415" t="s">
        <v>2128</v>
      </c>
      <c r="C59" s="416"/>
      <c r="D59" s="298"/>
      <c r="E59" s="5"/>
      <c r="F59" s="5"/>
      <c r="G59" s="5"/>
      <c r="H59" s="5"/>
      <c r="I59" s="5"/>
      <c r="J59" s="5"/>
      <c r="K59" s="5"/>
      <c r="L59" s="5"/>
      <c r="M59" s="5"/>
      <c r="N59" s="5"/>
      <c r="O59" s="5"/>
      <c r="P59" s="5"/>
    </row>
    <row r="60" spans="1:16" ht="39" customHeight="1" x14ac:dyDescent="0.2">
      <c r="A60" s="302" t="s">
        <v>2129</v>
      </c>
      <c r="B60" s="415" t="s">
        <v>2130</v>
      </c>
      <c r="C60" s="416"/>
      <c r="D60" s="325"/>
      <c r="E60" s="229"/>
      <c r="F60" s="229"/>
      <c r="G60" s="229"/>
      <c r="H60" s="229"/>
      <c r="I60" s="229"/>
      <c r="J60" s="229"/>
      <c r="K60" s="229"/>
      <c r="L60" s="229"/>
      <c r="M60" s="229"/>
      <c r="N60" s="229"/>
      <c r="O60" s="229"/>
      <c r="P60" s="229"/>
    </row>
    <row r="61" spans="1:16" ht="39" customHeight="1" x14ac:dyDescent="0.2">
      <c r="A61" s="302" t="s">
        <v>2131</v>
      </c>
      <c r="B61" s="415" t="s">
        <v>2132</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19343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36"/>
      <c r="F13" s="333" t="s">
        <v>1986</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1095328.51</v>
      </c>
      <c r="I17" s="275">
        <f>'PR-RAS'!E6</f>
        <v>1292913.33</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1092741.29</v>
      </c>
      <c r="I18" s="275">
        <f>'PR-RAS'!E152</f>
        <v>1206503.8899999999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33429.379999999961</v>
      </c>
      <c r="I20" s="275">
        <f>'PR-RAS'!E650</f>
        <v>138238.76999999987</v>
      </c>
      <c r="J20" s="5"/>
      <c r="K20" s="5"/>
      <c r="L20" s="5"/>
      <c r="M20" s="5"/>
      <c r="N20" s="5"/>
      <c r="O20" s="5"/>
      <c r="P20" s="5"/>
      <c r="Q20" s="5"/>
      <c r="R20" s="5"/>
      <c r="S20" s="5"/>
      <c r="T20" s="5"/>
      <c r="U20" s="5"/>
      <c r="V20" s="5"/>
      <c r="W20" s="5"/>
    </row>
    <row r="21" spans="1:23" ht="29.25" customHeight="1" x14ac:dyDescent="0.2">
      <c r="A21" s="200" t="s">
        <v>1987</v>
      </c>
      <c r="B21" s="337" t="s">
        <v>8</v>
      </c>
      <c r="C21" s="338"/>
      <c r="D21" s="338"/>
      <c r="E21" s="338"/>
      <c r="F21" s="339"/>
      <c r="G21" s="201" t="s">
        <v>9</v>
      </c>
      <c r="H21" s="265" t="s">
        <v>1988</v>
      </c>
      <c r="I21" s="266" t="s">
        <v>1989</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1990</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37" t="s">
        <v>8</v>
      </c>
      <c r="C32" s="338"/>
      <c r="D32" s="338"/>
      <c r="E32" s="338"/>
      <c r="F32" s="339"/>
      <c r="G32" s="201" t="s">
        <v>9</v>
      </c>
      <c r="H32" s="265" t="s">
        <v>1991</v>
      </c>
      <c r="I32" s="266" t="s">
        <v>1992</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7" t="s">
        <v>8</v>
      </c>
      <c r="C37" s="338"/>
      <c r="D37" s="338"/>
      <c r="E37" s="338"/>
      <c r="F37" s="339"/>
      <c r="G37" s="201" t="s">
        <v>9</v>
      </c>
      <c r="H37" s="265" t="s">
        <v>1988</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151949.07</v>
      </c>
      <c r="I38" s="275" t="s">
        <v>1993</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1993</v>
      </c>
      <c r="I39" s="275">
        <f>OBVEZE!D44</f>
        <v>63583.540000000037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1993</v>
      </c>
      <c r="I40" s="275">
        <f>OBVEZE!D45</f>
        <v>579.54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1993</v>
      </c>
      <c r="I41" s="276">
        <f>OBVEZE!D104</f>
        <v>63004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1994</v>
      </c>
      <c r="F44" s="352"/>
      <c r="G44" s="229"/>
      <c r="H44" s="353" t="s">
        <v>1995</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1" zoomScaleNormal="100" workbookViewId="0">
      <selection activeCell="J657" sqref="J6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1095328.51</v>
      </c>
      <c r="E6" s="60">
        <f>E7+E43+E49+E82+E106+E125+E134+E140</f>
        <v>1292913.33</v>
      </c>
      <c r="F6" s="45">
        <f t="shared" ref="F6:F132" si="0">IF(D6&lt;&gt;0,IF(E6/D6&gt;=100,"&gt;&gt;100",E6/D6*100),"-")</f>
        <v>118.03886397515572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981758.47</v>
      </c>
      <c r="E49" s="60">
        <f>E50+E53+E58+E61+E64+E68+E71+E74+E77</f>
        <v>1042816.87</v>
      </c>
      <c r="F49" s="45">
        <f t="shared" si="0"/>
        <v>106.21928935331721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918754.47</v>
      </c>
      <c r="E68" s="60">
        <f t="shared" si="11"/>
        <v>1042816.87</v>
      </c>
      <c r="F68" s="45">
        <f t="shared" si="0"/>
        <v>113.50332477838177</v>
      </c>
    </row>
    <row r="69" spans="1:6" ht="12.75" customHeight="1" x14ac:dyDescent="0.2">
      <c r="A69" s="63" t="s">
        <v>141</v>
      </c>
      <c r="B69" s="64" t="s">
        <v>142</v>
      </c>
      <c r="C69" s="247" t="s">
        <v>141</v>
      </c>
      <c r="D69" s="194">
        <v>918754.47</v>
      </c>
      <c r="E69" s="194">
        <v>1042816.87</v>
      </c>
      <c r="F69" s="45">
        <f t="shared" si="0"/>
        <v>113.50332477838177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63004</v>
      </c>
      <c r="E74" s="60">
        <f t="shared" si="13"/>
        <v>0</v>
      </c>
      <c r="F74" s="45">
        <f t="shared" si="0"/>
        <v>0</v>
      </c>
    </row>
    <row r="75" spans="1:6" ht="12.75" customHeight="1" x14ac:dyDescent="0.2">
      <c r="A75" s="63" t="s">
        <v>153</v>
      </c>
      <c r="B75" s="65" t="s">
        <v>154</v>
      </c>
      <c r="C75" s="247" t="s">
        <v>153</v>
      </c>
      <c r="D75" s="194">
        <v>63004</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516.1</v>
      </c>
      <c r="E82" s="60">
        <f t="shared" si="15"/>
        <v>354.69</v>
      </c>
      <c r="F82" s="45">
        <f t="shared" si="0"/>
        <v>68.725053284247238</v>
      </c>
    </row>
    <row r="83" spans="1:6" ht="12.75" customHeight="1" x14ac:dyDescent="0.2">
      <c r="A83" s="63">
        <v>641</v>
      </c>
      <c r="B83" s="64" t="s">
        <v>169</v>
      </c>
      <c r="C83" s="247" t="s">
        <v>170</v>
      </c>
      <c r="D83" s="60">
        <f t="shared" ref="D83:E83" si="16">SUM(D84:D90)</f>
        <v>35.5</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35.5</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480.6</v>
      </c>
      <c r="E91" s="60">
        <f t="shared" si="17"/>
        <v>354.69</v>
      </c>
      <c r="F91" s="45">
        <f t="shared" si="0"/>
        <v>73.801498127340821</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480.6</v>
      </c>
      <c r="E93" s="194">
        <v>354.69</v>
      </c>
      <c r="F93" s="45">
        <f t="shared" si="0"/>
        <v>73.801498127340821</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3173.6</v>
      </c>
      <c r="E106" s="332">
        <f>E107+E112+E120+E124</f>
        <v>1108.92</v>
      </c>
      <c r="F106" s="71">
        <f t="shared" si="0"/>
        <v>34.942021678850523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3173.6</v>
      </c>
      <c r="E112" s="60">
        <f t="shared" si="20"/>
        <v>1108.92</v>
      </c>
      <c r="F112" s="45">
        <f t="shared" si="0"/>
        <v>34.942021678850523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3173.6</v>
      </c>
      <c r="E117" s="194">
        <v>1108.92</v>
      </c>
      <c r="F117" s="45">
        <f t="shared" si="0"/>
        <v>34.942021678850523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6299.26</v>
      </c>
      <c r="E125" s="60">
        <f t="shared" si="22"/>
        <v>8767.6</v>
      </c>
      <c r="F125" s="45">
        <f t="shared" si="0"/>
        <v>139.18460263586516</v>
      </c>
    </row>
    <row r="126" spans="1:6" ht="12.75" customHeight="1" x14ac:dyDescent="0.2">
      <c r="A126" s="63">
        <v>661</v>
      </c>
      <c r="B126" s="65" t="s">
        <v>255</v>
      </c>
      <c r="C126" s="247" t="s">
        <v>256</v>
      </c>
      <c r="D126" s="60">
        <f t="shared" ref="D126:E126" si="23">SUM(D127:D128)</f>
        <v>6299.26</v>
      </c>
      <c r="E126" s="60">
        <f t="shared" si="23"/>
        <v>8767.6</v>
      </c>
      <c r="F126" s="45">
        <f t="shared" si="0"/>
        <v>139.18460263586516</v>
      </c>
    </row>
    <row r="127" spans="1:6" ht="12.75" customHeight="1" x14ac:dyDescent="0.2">
      <c r="A127" s="63">
        <v>6614</v>
      </c>
      <c r="B127" s="65" t="s">
        <v>257</v>
      </c>
      <c r="C127" s="247" t="s">
        <v>258</v>
      </c>
      <c r="D127" s="194">
        <v>1692.6</v>
      </c>
      <c r="E127" s="194"/>
      <c r="F127" s="45">
        <f t="shared" si="0"/>
        <v>0</v>
      </c>
    </row>
    <row r="128" spans="1:6" ht="12.75" customHeight="1" x14ac:dyDescent="0.2">
      <c r="A128" s="63">
        <v>6615</v>
      </c>
      <c r="B128" s="65" t="s">
        <v>259</v>
      </c>
      <c r="C128" s="247" t="s">
        <v>260</v>
      </c>
      <c r="D128" s="194">
        <v>4606.66</v>
      </c>
      <c r="E128" s="194">
        <v>8767.6</v>
      </c>
      <c r="F128" s="45">
        <f t="shared" si="0"/>
        <v>190.32444330599611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103581.08</v>
      </c>
      <c r="E134" s="60">
        <f t="shared" si="25"/>
        <v>239865.25</v>
      </c>
      <c r="F134" s="45">
        <f t="shared" ref="F134:F229" si="26">IF(D134&lt;&gt;0,IF(E134/D134&gt;=100,"&gt;&gt;100",E134/D134*100),"-")</f>
        <v>231.5724551240439</v>
      </c>
    </row>
    <row r="135" spans="1:6" ht="24" x14ac:dyDescent="0.2">
      <c r="A135" s="63">
        <v>671</v>
      </c>
      <c r="B135" s="182" t="s">
        <v>273</v>
      </c>
      <c r="C135" s="247" t="s">
        <v>274</v>
      </c>
      <c r="D135" s="60">
        <f t="shared" ref="D135:E135" si="27">SUM(D136:D138)</f>
        <v>103581.08</v>
      </c>
      <c r="E135" s="60">
        <f t="shared" si="27"/>
        <v>239865.25</v>
      </c>
      <c r="F135" s="45">
        <f t="shared" si="26"/>
        <v>231.5724551240439</v>
      </c>
    </row>
    <row r="136" spans="1:6" ht="12.75" customHeight="1" x14ac:dyDescent="0.2">
      <c r="A136" s="63">
        <v>6711</v>
      </c>
      <c r="B136" s="65" t="s">
        <v>275</v>
      </c>
      <c r="C136" s="247" t="s">
        <v>276</v>
      </c>
      <c r="D136" s="194">
        <v>103581.08</v>
      </c>
      <c r="E136" s="194">
        <v>239865.25</v>
      </c>
      <c r="F136" s="45">
        <f t="shared" si="26"/>
        <v>231.5724551240439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1092741.29</v>
      </c>
      <c r="E152" s="60">
        <f>E153+E164+E202+E221+E230+E262+E273</f>
        <v>1206503.8899999999</v>
      </c>
      <c r="F152" s="45">
        <f t="shared" si="26"/>
        <v>110.41075330831507</v>
      </c>
    </row>
    <row r="153" spans="1:6" ht="12.75" customHeight="1" x14ac:dyDescent="0.2">
      <c r="A153" s="63">
        <v>31</v>
      </c>
      <c r="B153" s="64" t="s">
        <v>308</v>
      </c>
      <c r="C153" s="247" t="s">
        <v>3</v>
      </c>
      <c r="D153" s="60">
        <f t="shared" ref="D153:E153" si="30">D154+D159+D160</f>
        <v>904663.31</v>
      </c>
      <c r="E153" s="60">
        <f t="shared" si="30"/>
        <v>982638.2</v>
      </c>
      <c r="F153" s="45">
        <f t="shared" si="26"/>
        <v>108.61921657903866</v>
      </c>
    </row>
    <row r="154" spans="1:6" ht="12.75" customHeight="1" x14ac:dyDescent="0.2">
      <c r="A154" s="63">
        <v>311</v>
      </c>
      <c r="B154" s="64" t="s">
        <v>309</v>
      </c>
      <c r="C154" s="247" t="s">
        <v>310</v>
      </c>
      <c r="D154" s="60">
        <f t="shared" ref="D154:E154" si="31">SUM(D155:D158)</f>
        <v>750194.37</v>
      </c>
      <c r="E154" s="60">
        <f t="shared" si="31"/>
        <v>817303.84</v>
      </c>
      <c r="F154" s="45">
        <f t="shared" si="26"/>
        <v>108.94561098878948</v>
      </c>
    </row>
    <row r="155" spans="1:6" ht="12.75" customHeight="1" x14ac:dyDescent="0.2">
      <c r="A155" s="63">
        <v>3111</v>
      </c>
      <c r="B155" s="64" t="s">
        <v>311</v>
      </c>
      <c r="C155" s="247" t="s">
        <v>312</v>
      </c>
      <c r="D155" s="194">
        <v>750194.37</v>
      </c>
      <c r="E155" s="194">
        <v>817303.84</v>
      </c>
      <c r="F155" s="45">
        <f t="shared" si="26"/>
        <v>108.94561098878948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30931.56</v>
      </c>
      <c r="E159" s="194">
        <v>33178.879999999997</v>
      </c>
      <c r="F159" s="45">
        <f t="shared" si="26"/>
        <v>107.26545961471065</v>
      </c>
    </row>
    <row r="160" spans="1:6" ht="12.75" customHeight="1" x14ac:dyDescent="0.2">
      <c r="A160" s="63">
        <v>313</v>
      </c>
      <c r="B160" s="65" t="s">
        <v>321</v>
      </c>
      <c r="C160" s="247" t="s">
        <v>322</v>
      </c>
      <c r="D160" s="60">
        <f t="shared" ref="D160:E160" si="32">SUM(D161:D163)</f>
        <v>123537.38</v>
      </c>
      <c r="E160" s="60">
        <f t="shared" si="32"/>
        <v>132155.48000000001</v>
      </c>
      <c r="F160" s="45">
        <f t="shared" si="26"/>
        <v>106.97610715072636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123537.38</v>
      </c>
      <c r="E162" s="194">
        <v>132155.48000000001</v>
      </c>
      <c r="F162" s="45">
        <f t="shared" si="26"/>
        <v>106.97610715072636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187531.25</v>
      </c>
      <c r="E164" s="60">
        <f>E165+E170+E178+E188+E189+E194</f>
        <v>223702.69</v>
      </c>
      <c r="F164" s="45">
        <f t="shared" si="26"/>
        <v>119.28821996333944</v>
      </c>
    </row>
    <row r="165" spans="1:6" ht="12.75" customHeight="1" x14ac:dyDescent="0.2">
      <c r="A165" s="63">
        <v>321</v>
      </c>
      <c r="B165" s="64" t="s">
        <v>331</v>
      </c>
      <c r="C165" s="247" t="s">
        <v>332</v>
      </c>
      <c r="D165" s="60">
        <f t="shared" ref="D165:E165" si="33">SUM(D166:D169)</f>
        <v>35010.86</v>
      </c>
      <c r="E165" s="60">
        <f t="shared" si="33"/>
        <v>24702.11</v>
      </c>
      <c r="F165" s="45">
        <f t="shared" si="26"/>
        <v>70.555564759049048</v>
      </c>
    </row>
    <row r="166" spans="1:6" ht="12.75" customHeight="1" x14ac:dyDescent="0.2">
      <c r="A166" s="63">
        <v>3211</v>
      </c>
      <c r="B166" s="64" t="s">
        <v>333</v>
      </c>
      <c r="C166" s="247" t="s">
        <v>334</v>
      </c>
      <c r="D166" s="194">
        <v>7287.21</v>
      </c>
      <c r="E166" s="194">
        <v>270</v>
      </c>
      <c r="F166" s="45">
        <f t="shared" si="26"/>
        <v>3.7051217132482801</v>
      </c>
    </row>
    <row r="167" spans="1:6" ht="12.75" customHeight="1" x14ac:dyDescent="0.2">
      <c r="A167" s="63">
        <v>3212</v>
      </c>
      <c r="B167" s="64" t="s">
        <v>335</v>
      </c>
      <c r="C167" s="247" t="s">
        <v>336</v>
      </c>
      <c r="D167" s="194">
        <v>24251.19</v>
      </c>
      <c r="E167" s="194">
        <v>21864.21</v>
      </c>
      <c r="F167" s="45">
        <f t="shared" si="26"/>
        <v>90.157266509396038</v>
      </c>
    </row>
    <row r="168" spans="1:6" ht="12.75" customHeight="1" x14ac:dyDescent="0.2">
      <c r="A168" s="63">
        <v>3213</v>
      </c>
      <c r="B168" s="64" t="s">
        <v>337</v>
      </c>
      <c r="C168" s="247" t="s">
        <v>338</v>
      </c>
      <c r="D168" s="194">
        <v>3472.46</v>
      </c>
      <c r="E168" s="194">
        <v>2567.9</v>
      </c>
      <c r="F168" s="45">
        <f t="shared" si="26"/>
        <v>73.950455872781831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42709.17</v>
      </c>
      <c r="E170" s="60">
        <f t="shared" si="34"/>
        <v>44224.460000000006</v>
      </c>
      <c r="F170" s="45">
        <f t="shared" si="26"/>
        <v>103.5479265928137</v>
      </c>
    </row>
    <row r="171" spans="1:6" ht="12.75" customHeight="1" x14ac:dyDescent="0.2">
      <c r="A171" s="63">
        <v>3221</v>
      </c>
      <c r="B171" s="64" t="s">
        <v>343</v>
      </c>
      <c r="C171" s="247" t="s">
        <v>344</v>
      </c>
      <c r="D171" s="194">
        <v>17608.560000000001</v>
      </c>
      <c r="E171" s="194">
        <v>11092.79</v>
      </c>
      <c r="F171" s="45">
        <f t="shared" si="26"/>
        <v>62.996576664985668</v>
      </c>
    </row>
    <row r="172" spans="1:6" ht="12.75" customHeight="1" x14ac:dyDescent="0.2">
      <c r="A172" s="63">
        <v>3222</v>
      </c>
      <c r="B172" s="64" t="s">
        <v>345</v>
      </c>
      <c r="C172" s="247" t="s">
        <v>346</v>
      </c>
      <c r="D172" s="194">
        <v>1899.65</v>
      </c>
      <c r="E172" s="194">
        <v>2342.37</v>
      </c>
      <c r="F172" s="45">
        <f t="shared" si="26"/>
        <v>123.30534572158027</v>
      </c>
    </row>
    <row r="173" spans="1:6" ht="12.75" customHeight="1" x14ac:dyDescent="0.2">
      <c r="A173" s="63">
        <v>3223</v>
      </c>
      <c r="B173" s="65" t="s">
        <v>347</v>
      </c>
      <c r="C173" s="247" t="s">
        <v>348</v>
      </c>
      <c r="D173" s="194">
        <v>18777.259999999998</v>
      </c>
      <c r="E173" s="194">
        <v>29669.31</v>
      </c>
      <c r="F173" s="45">
        <f t="shared" si="26"/>
        <v>158.00659947191446</v>
      </c>
    </row>
    <row r="174" spans="1:6" ht="12.75" customHeight="1" x14ac:dyDescent="0.2">
      <c r="A174" s="63">
        <v>3224</v>
      </c>
      <c r="B174" s="65" t="s">
        <v>349</v>
      </c>
      <c r="C174" s="247" t="s">
        <v>350</v>
      </c>
      <c r="D174" s="194">
        <v>3794.34</v>
      </c>
      <c r="E174" s="194">
        <v>964.94</v>
      </c>
      <c r="F174" s="45">
        <f t="shared" si="26"/>
        <v>25.431036754745229</v>
      </c>
    </row>
    <row r="175" spans="1:6" ht="12.75" customHeight="1" x14ac:dyDescent="0.2">
      <c r="A175" s="63">
        <v>3225</v>
      </c>
      <c r="B175" s="65" t="s">
        <v>351</v>
      </c>
      <c r="C175" s="247" t="s">
        <v>352</v>
      </c>
      <c r="D175" s="194">
        <v>629.36</v>
      </c>
      <c r="E175" s="194">
        <v>155.05000000000001</v>
      </c>
      <c r="F175" s="45">
        <f t="shared" si="26"/>
        <v>24.636138299224612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62883.289999999994</v>
      </c>
      <c r="E178" s="60">
        <f t="shared" si="35"/>
        <v>106758.16</v>
      </c>
      <c r="F178" s="45">
        <f t="shared" si="26"/>
        <v>169.7719060182761</v>
      </c>
    </row>
    <row r="179" spans="1:6" ht="12.75" customHeight="1" x14ac:dyDescent="0.2">
      <c r="A179" s="63">
        <v>3231</v>
      </c>
      <c r="B179" s="65" t="s">
        <v>359</v>
      </c>
      <c r="C179" s="247" t="s">
        <v>360</v>
      </c>
      <c r="D179" s="194">
        <v>42390.17</v>
      </c>
      <c r="E179" s="194">
        <v>80816.11</v>
      </c>
      <c r="F179" s="45">
        <f t="shared" si="26"/>
        <v>190.64823283322525</v>
      </c>
    </row>
    <row r="180" spans="1:6" ht="12.75" customHeight="1" x14ac:dyDescent="0.2">
      <c r="A180" s="63">
        <v>3232</v>
      </c>
      <c r="B180" s="65" t="s">
        <v>361</v>
      </c>
      <c r="C180" s="247" t="s">
        <v>362</v>
      </c>
      <c r="D180" s="194">
        <v>3805.89</v>
      </c>
      <c r="E180" s="194">
        <v>6914.97</v>
      </c>
      <c r="F180" s="45">
        <f t="shared" si="26"/>
        <v>181.69127326328402</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6389.18</v>
      </c>
      <c r="E182" s="194">
        <v>7024.2</v>
      </c>
      <c r="F182" s="45">
        <f t="shared" si="26"/>
        <v>109.93899060599325</v>
      </c>
    </row>
    <row r="183" spans="1:6" ht="12.75" customHeight="1" x14ac:dyDescent="0.2">
      <c r="A183" s="63">
        <v>3235</v>
      </c>
      <c r="B183" s="64" t="s">
        <v>367</v>
      </c>
      <c r="C183" s="247" t="s">
        <v>368</v>
      </c>
      <c r="D183" s="194">
        <v>2098.0300000000002</v>
      </c>
      <c r="E183" s="194">
        <v>1321.02</v>
      </c>
      <c r="F183" s="45">
        <f t="shared" si="26"/>
        <v>62.964781247169952</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2433.42</v>
      </c>
      <c r="E185" s="194">
        <v>3116.8</v>
      </c>
      <c r="F185" s="45">
        <f t="shared" si="26"/>
        <v>128.08310936870743</v>
      </c>
    </row>
    <row r="186" spans="1:6" ht="12.75" customHeight="1" x14ac:dyDescent="0.2">
      <c r="A186" s="63">
        <v>3238</v>
      </c>
      <c r="B186" s="64" t="s">
        <v>373</v>
      </c>
      <c r="C186" s="247" t="s">
        <v>374</v>
      </c>
      <c r="D186" s="194">
        <v>3385.94</v>
      </c>
      <c r="E186" s="194">
        <v>3977.34</v>
      </c>
      <c r="F186" s="45">
        <f t="shared" si="26"/>
        <v>117.46634612544817</v>
      </c>
    </row>
    <row r="187" spans="1:6" ht="12.75" customHeight="1" x14ac:dyDescent="0.2">
      <c r="A187" s="63">
        <v>3239</v>
      </c>
      <c r="B187" s="64" t="s">
        <v>375</v>
      </c>
      <c r="C187" s="247" t="s">
        <v>376</v>
      </c>
      <c r="D187" s="194">
        <v>2380.66</v>
      </c>
      <c r="E187" s="194">
        <v>3587.72</v>
      </c>
      <c r="F187" s="45">
        <f t="shared" si="26"/>
        <v>150.70274629724528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46927.93</v>
      </c>
      <c r="E194" s="60">
        <f t="shared" si="36"/>
        <v>48017.96</v>
      </c>
      <c r="F194" s="45">
        <f t="shared" si="26"/>
        <v>102.32277451828793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6584.56</v>
      </c>
      <c r="E196" s="194">
        <v>6736.34</v>
      </c>
      <c r="F196" s="45">
        <f t="shared" si="26"/>
        <v>102.30508948206105</v>
      </c>
    </row>
    <row r="197" spans="1:6" ht="12.75" customHeight="1" x14ac:dyDescent="0.2">
      <c r="A197" s="63">
        <v>3293</v>
      </c>
      <c r="B197" s="64" t="s">
        <v>395</v>
      </c>
      <c r="C197" s="247" t="s">
        <v>396</v>
      </c>
      <c r="D197" s="194">
        <v>0</v>
      </c>
      <c r="E197" s="194">
        <v>3064.7</v>
      </c>
      <c r="F197" s="45" t="str">
        <f t="shared" si="26"/>
        <v>-</v>
      </c>
    </row>
    <row r="198" spans="1:6" ht="12.75" customHeight="1" x14ac:dyDescent="0.2">
      <c r="A198" s="63">
        <v>3294</v>
      </c>
      <c r="B198" s="64" t="s">
        <v>397</v>
      </c>
      <c r="C198" s="247" t="s">
        <v>398</v>
      </c>
      <c r="D198" s="194">
        <v>115</v>
      </c>
      <c r="E198" s="194">
        <v>75</v>
      </c>
      <c r="F198" s="45">
        <f t="shared" si="26"/>
        <v>65.217391304347828</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40228.370000000003</v>
      </c>
      <c r="E201" s="194">
        <v>38141.919999999998</v>
      </c>
      <c r="F201" s="45">
        <f t="shared" si="26"/>
        <v>94.813486104458107</v>
      </c>
    </row>
    <row r="202" spans="1:6" ht="12.75" customHeight="1" x14ac:dyDescent="0.2">
      <c r="A202" s="63">
        <v>34</v>
      </c>
      <c r="B202" s="183" t="s">
        <v>405</v>
      </c>
      <c r="C202" s="247" t="s">
        <v>406</v>
      </c>
      <c r="D202" s="60">
        <f t="shared" ref="D202:E202" si="37">D203+D208+D216</f>
        <v>546.73</v>
      </c>
      <c r="E202" s="60">
        <f t="shared" si="37"/>
        <v>163</v>
      </c>
      <c r="F202" s="45">
        <f t="shared" si="26"/>
        <v>29.813619153878513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546.73</v>
      </c>
      <c r="E216" s="60">
        <f t="shared" si="40"/>
        <v>163</v>
      </c>
      <c r="F216" s="45">
        <f t="shared" si="26"/>
        <v>29.813619153878513</v>
      </c>
    </row>
    <row r="217" spans="1:6" ht="12.75" customHeight="1" x14ac:dyDescent="0.2">
      <c r="A217" s="63">
        <v>3431</v>
      </c>
      <c r="B217" s="182" t="s">
        <v>435</v>
      </c>
      <c r="C217" s="247" t="s">
        <v>436</v>
      </c>
      <c r="D217" s="194">
        <v>546.73</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163</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1092741.29</v>
      </c>
      <c r="E299" s="60">
        <f>E152-E297+E298</f>
        <v>1206503.8899999999</v>
      </c>
      <c r="F299" s="45">
        <f t="shared" si="68"/>
        <v>110.41075330831507</v>
      </c>
    </row>
    <row r="300" spans="1:6" ht="12.75" customHeight="1" x14ac:dyDescent="0.2">
      <c r="A300" s="63" t="s">
        <v>581</v>
      </c>
      <c r="B300" s="64" t="s">
        <v>592</v>
      </c>
      <c r="C300" s="247" t="s">
        <v>593</v>
      </c>
      <c r="D300" s="60">
        <f>IF(D6&gt;=D299,D6-D299,0)</f>
        <v>2587.2199999999721</v>
      </c>
      <c r="E300" s="60">
        <f>IF(E6&gt;=E299,E6-E299,0)</f>
        <v>86409.440000000177</v>
      </c>
      <c r="F300" s="45">
        <f t="shared" si="68"/>
        <v>3339.856680143208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121872.58</v>
      </c>
      <c r="E302" s="194">
        <v>0</v>
      </c>
      <c r="F302" s="45">
        <f t="shared" si="68"/>
        <v>0</v>
      </c>
    </row>
    <row r="303" spans="1:6" ht="12.75" customHeight="1" x14ac:dyDescent="0.2">
      <c r="A303" s="63">
        <v>92221</v>
      </c>
      <c r="B303" s="64" t="s">
        <v>598</v>
      </c>
      <c r="C303" s="247" t="s">
        <v>599</v>
      </c>
      <c r="D303" s="194">
        <v>0</v>
      </c>
      <c r="E303" s="194">
        <v>48723.62</v>
      </c>
      <c r="F303" s="45" t="str">
        <f t="shared" si="68"/>
        <v>-</v>
      </c>
    </row>
    <row r="304" spans="1:6" ht="12.75" customHeight="1" x14ac:dyDescent="0.2">
      <c r="A304" s="63">
        <v>96</v>
      </c>
      <c r="B304" s="220" t="s">
        <v>600</v>
      </c>
      <c r="C304" s="247" t="s">
        <v>601</v>
      </c>
      <c r="D304" s="194">
        <v>217.14</v>
      </c>
      <c r="E304" s="194">
        <v>499626.61</v>
      </c>
      <c r="F304" s="45" t="str">
        <f t="shared" si="68"/>
        <v>&gt;&gt;100</v>
      </c>
    </row>
    <row r="305" spans="1:6" ht="12" x14ac:dyDescent="0.2">
      <c r="A305" s="63">
        <v>9661</v>
      </c>
      <c r="B305" s="220" t="s">
        <v>602</v>
      </c>
      <c r="C305" s="247" t="s">
        <v>603</v>
      </c>
      <c r="D305" s="194">
        <v>254</v>
      </c>
      <c r="E305" s="194">
        <v>824.61</v>
      </c>
      <c r="F305" s="45">
        <f t="shared" si="68"/>
        <v>324.64960629921262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5986.42</v>
      </c>
      <c r="E360" s="60">
        <f t="shared" si="86"/>
        <v>16772.560000000001</v>
      </c>
      <c r="F360" s="45">
        <f t="shared" si="72"/>
        <v>280.17680015769025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5986.42</v>
      </c>
      <c r="E373" s="60">
        <f t="shared" si="90"/>
        <v>5210.0600000000004</v>
      </c>
      <c r="F373" s="45">
        <f t="shared" si="72"/>
        <v>87.031314207823712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4433.29</v>
      </c>
      <c r="E379" s="60">
        <f t="shared" si="92"/>
        <v>5210.0600000000004</v>
      </c>
      <c r="F379" s="45">
        <f t="shared" si="72"/>
        <v>117.52129908036697</v>
      </c>
    </row>
    <row r="380" spans="1:6" ht="12.75" customHeight="1" x14ac:dyDescent="0.2">
      <c r="A380" s="63">
        <v>4221</v>
      </c>
      <c r="B380" s="64" t="s">
        <v>647</v>
      </c>
      <c r="C380" s="247" t="s">
        <v>739</v>
      </c>
      <c r="D380" s="194">
        <v>4433.29</v>
      </c>
      <c r="E380" s="194">
        <v>5210.0600000000004</v>
      </c>
      <c r="F380" s="45">
        <f t="shared" si="72"/>
        <v>117.52129908036697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1553.13</v>
      </c>
      <c r="E401" s="60">
        <f t="shared" si="96"/>
        <v>0</v>
      </c>
      <c r="F401" s="45">
        <f t="shared" si="72"/>
        <v>0</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1553.13</v>
      </c>
      <c r="E403" s="194"/>
      <c r="F403" s="45">
        <f t="shared" si="72"/>
        <v>0</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11562.5</v>
      </c>
      <c r="F412" s="45" t="str">
        <f t="shared" si="72"/>
        <v>-</v>
      </c>
    </row>
    <row r="413" spans="1:6" ht="12.75" customHeight="1" x14ac:dyDescent="0.2">
      <c r="A413" s="63">
        <v>451</v>
      </c>
      <c r="B413" s="64" t="s">
        <v>784</v>
      </c>
      <c r="C413" s="247" t="s">
        <v>785</v>
      </c>
      <c r="D413" s="194">
        <v>0</v>
      </c>
      <c r="E413" s="194">
        <v>11562.5</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5986.42</v>
      </c>
      <c r="E418" s="60">
        <f t="shared" si="102"/>
        <v>16772.560000000001</v>
      </c>
      <c r="F418" s="45">
        <f t="shared" si="72"/>
        <v>280.17680015769025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151902.76</v>
      </c>
      <c r="E420" s="194">
        <v>159152.03</v>
      </c>
      <c r="F420" s="45">
        <f t="shared" si="72"/>
        <v>104.7723096012212</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1095328.51</v>
      </c>
      <c r="E422" s="60">
        <f>E6+E308</f>
        <v>1292913.33</v>
      </c>
      <c r="F422" s="45">
        <f t="shared" si="72"/>
        <v>118.03886397515572</v>
      </c>
    </row>
    <row r="423" spans="1:6" ht="12.75" customHeight="1" x14ac:dyDescent="0.2">
      <c r="A423" s="63" t="s">
        <v>581</v>
      </c>
      <c r="B423" s="64" t="s">
        <v>804</v>
      </c>
      <c r="C423" s="247" t="s">
        <v>805</v>
      </c>
      <c r="D423" s="60">
        <f t="shared" ref="D423:E423" si="103">D299+D360</f>
        <v>1098727.71</v>
      </c>
      <c r="E423" s="60">
        <f t="shared" si="103"/>
        <v>1223276.45</v>
      </c>
      <c r="F423" s="45">
        <f t="shared" si="72"/>
        <v>111.33572393473175</v>
      </c>
    </row>
    <row r="424" spans="1:6" ht="12.75" customHeight="1" x14ac:dyDescent="0.2">
      <c r="A424" s="63" t="s">
        <v>581</v>
      </c>
      <c r="B424" s="64" t="s">
        <v>806</v>
      </c>
      <c r="C424" s="247" t="s">
        <v>807</v>
      </c>
      <c r="D424" s="60">
        <f t="shared" ref="D424:E424" si="104">IF(D422&gt;=D423,D422-D423,0)</f>
        <v>0</v>
      </c>
      <c r="E424" s="60">
        <f t="shared" si="104"/>
        <v>69636.880000000121</v>
      </c>
      <c r="F424" s="45" t="str">
        <f t="shared" si="72"/>
        <v>-</v>
      </c>
    </row>
    <row r="425" spans="1:6" ht="12.75" customHeight="1" x14ac:dyDescent="0.2">
      <c r="A425" s="63" t="s">
        <v>581</v>
      </c>
      <c r="B425" s="64" t="s">
        <v>808</v>
      </c>
      <c r="C425" s="247" t="s">
        <v>809</v>
      </c>
      <c r="D425" s="60">
        <f t="shared" ref="D425:E425" si="105">IF(D423&gt;=D422,D423-D422,0)</f>
        <v>3399.1999999999534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30030.180000000008</v>
      </c>
      <c r="E427" s="60">
        <f t="shared" si="107"/>
        <v>207875.65</v>
      </c>
      <c r="F427" s="45">
        <f t="shared" si="72"/>
        <v>692.22245754104688</v>
      </c>
    </row>
    <row r="428" spans="1:6" ht="24" x14ac:dyDescent="0.2">
      <c r="A428" s="249" t="s">
        <v>815</v>
      </c>
      <c r="B428" s="243" t="s">
        <v>816</v>
      </c>
      <c r="C428" s="250" t="s">
        <v>817</v>
      </c>
      <c r="D428" s="81">
        <f t="shared" ref="D428:E428" si="108">D304+D421</f>
        <v>217.14</v>
      </c>
      <c r="E428" s="81">
        <f t="shared" si="108"/>
        <v>499626.61</v>
      </c>
      <c r="F428" s="61" t="str">
        <f t="shared" si="72"/>
        <v>&gt;&gt;100</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1095328.51</v>
      </c>
      <c r="E643" s="60">
        <f>E422+E430</f>
        <v>1292913.33</v>
      </c>
      <c r="F643" s="45">
        <f t="shared" si="109"/>
        <v>118.03886397515572</v>
      </c>
    </row>
    <row r="644" spans="1:6" ht="12.75" customHeight="1" x14ac:dyDescent="0.2">
      <c r="A644" s="63" t="s">
        <v>581</v>
      </c>
      <c r="B644" s="64" t="s">
        <v>1237</v>
      </c>
      <c r="C644" s="247" t="s">
        <v>1238</v>
      </c>
      <c r="D644" s="60">
        <f>D423+D535</f>
        <v>1098727.71</v>
      </c>
      <c r="E644" s="60">
        <f>E423+E535</f>
        <v>1223276.45</v>
      </c>
      <c r="F644" s="45">
        <f t="shared" si="109"/>
        <v>111.33572393473175</v>
      </c>
    </row>
    <row r="645" spans="1:6" ht="12.75" customHeight="1" x14ac:dyDescent="0.2">
      <c r="A645" s="63" t="s">
        <v>581</v>
      </c>
      <c r="B645" s="64" t="s">
        <v>1239</v>
      </c>
      <c r="C645" s="247" t="s">
        <v>1240</v>
      </c>
      <c r="D645" s="60">
        <f t="shared" ref="D645:E645" si="163">IF(D643&gt;=D644,D643-D644,0)</f>
        <v>0</v>
      </c>
      <c r="E645" s="60">
        <f t="shared" si="163"/>
        <v>69636.880000000121</v>
      </c>
      <c r="F645" s="45" t="str">
        <f t="shared" si="109"/>
        <v>-</v>
      </c>
    </row>
    <row r="646" spans="1:6" ht="12.75" customHeight="1" x14ac:dyDescent="0.2">
      <c r="A646" s="63" t="s">
        <v>581</v>
      </c>
      <c r="B646" s="64" t="s">
        <v>1241</v>
      </c>
      <c r="C646" s="247" t="s">
        <v>1242</v>
      </c>
      <c r="D646" s="60">
        <f t="shared" ref="D646:E646" si="164">IF(D644&gt;=D643,D644-D643,0)</f>
        <v>3399.1999999999534</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30030.180000000008</v>
      </c>
      <c r="E648" s="60">
        <f>IF(E427-E426+E642-E641&gt;=0,E427-E426+E642-E641,0)</f>
        <v>207875.65</v>
      </c>
      <c r="F648" s="45">
        <f t="shared" si="109"/>
        <v>692.22245754104688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33429.379999999961</v>
      </c>
      <c r="E650" s="60">
        <f t="shared" si="166"/>
        <v>138238.76999999987</v>
      </c>
      <c r="F650" s="45">
        <f t="shared" si="109"/>
        <v>413.52477969977315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235289.86</v>
      </c>
      <c r="E653" s="194">
        <v>221.93</v>
      </c>
      <c r="F653" s="45">
        <f t="shared" ref="F653:F740" si="167">IF(D653&lt;&gt;0,IF(E653/D653&gt;=100,"&gt;&gt;100",E653/D653*100),"-")</f>
        <v>9.4321956755807498E-2</v>
      </c>
    </row>
    <row r="654" spans="1:6" ht="12.75" customHeight="1" x14ac:dyDescent="0.2">
      <c r="A654" s="63" t="s">
        <v>1256</v>
      </c>
      <c r="B654" s="64" t="s">
        <v>1257</v>
      </c>
      <c r="C654" s="247" t="s">
        <v>1256</v>
      </c>
      <c r="D654" s="194">
        <v>1246276.31</v>
      </c>
      <c r="E654" s="194">
        <v>723218.12</v>
      </c>
      <c r="F654" s="45">
        <f t="shared" si="167"/>
        <v>58.03031913524859</v>
      </c>
    </row>
    <row r="655" spans="1:6" ht="12.75" customHeight="1" x14ac:dyDescent="0.2">
      <c r="A655" s="63" t="s">
        <v>1258</v>
      </c>
      <c r="B655" s="64" t="s">
        <v>1259</v>
      </c>
      <c r="C655" s="247" t="s">
        <v>1258</v>
      </c>
      <c r="D655" s="194">
        <v>1248065.8600000001</v>
      </c>
      <c r="E655" s="194">
        <v>723218.12</v>
      </c>
      <c r="F655" s="45">
        <f t="shared" si="167"/>
        <v>57.94711186154872</v>
      </c>
    </row>
    <row r="656" spans="1:6" ht="24" x14ac:dyDescent="0.2">
      <c r="A656" s="63">
        <v>11</v>
      </c>
      <c r="B656" s="64" t="s">
        <v>1260</v>
      </c>
      <c r="C656" s="247" t="s">
        <v>1261</v>
      </c>
      <c r="D656" s="60">
        <f t="shared" ref="D656:E656" si="168">+D653+D654-D655</f>
        <v>233500.30999999982</v>
      </c>
      <c r="E656" s="60">
        <f t="shared" si="168"/>
        <v>221.93000000005122</v>
      </c>
      <c r="F656" s="45">
        <f t="shared" si="167"/>
        <v>9.504484169637778E-2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62</v>
      </c>
      <c r="E658" s="253">
        <v>62</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62</v>
      </c>
      <c r="E660" s="253">
        <v>62</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918754.47</v>
      </c>
      <c r="E683" s="192">
        <v>1042816.87</v>
      </c>
      <c r="F683" s="71">
        <f t="shared" si="167"/>
        <v>113.50332477838177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63004</v>
      </c>
      <c r="E703" s="192"/>
      <c r="F703" s="71">
        <f t="shared" si="167"/>
        <v>0</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24251.19</v>
      </c>
      <c r="E734" s="192">
        <v>21864.21</v>
      </c>
      <c r="F734" s="71">
        <f t="shared" si="167"/>
        <v>90.157266509396038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2433.42</v>
      </c>
      <c r="E738" s="194">
        <v>3116.8</v>
      </c>
      <c r="F738" s="45">
        <f t="shared" si="167"/>
        <v>128.08310936870743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 zoomScaleNormal="100" workbookViewId="0">
      <selection activeCell="K14" sqref="K1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H89" sqref="H8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151949.07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1228830.7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1212058.1399999999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959679.76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244863.95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163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7351.43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16772.560000000001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1317196.23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1300423.67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959679.76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333229.48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163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7351.43</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16772.560000000001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63583.540000000037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579.54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579.54</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579.54</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63004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63004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19343</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2026-07-13T09:09:36Z</cp:lastPrinted>
  <dcterms:created xsi:type="dcterms:W3CDTF">2022-04-01T05:14:30Z</dcterms:created>
  <dcterms:modified xsi:type="dcterms:W3CDTF">2026-07-13T09:37:28Z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